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800" windowHeight="12590" activeTab="2"/>
  </bookViews>
  <sheets>
    <sheet name="Exhibit A" sheetId="1" r:id="rId1"/>
    <sheet name="Exhibit B" sheetId="4" r:id="rId2"/>
    <sheet name="Exhibit C" sheetId="5" r:id="rId3"/>
  </sheets>
  <definedNames>
    <definedName name="_xlnm.Print_Area" localSheetId="0">'Exhibit A'!$A$1:$I$95</definedName>
    <definedName name="_xlnm.Print_Area" localSheetId="1">'Exhibit B'!$AL$1:$AN$45</definedName>
    <definedName name="_xlnm.Print_Area" localSheetId="2">'Exhibit C'!$A$1:$G$37</definedName>
  </definedNames>
  <calcPr calcId="162913"/>
</workbook>
</file>

<file path=xl/sharedStrings.xml><?xml version="1.0" encoding="utf-8"?>
<sst xmlns="http://schemas.openxmlformats.org/spreadsheetml/2006/main" count="336" uniqueCount="149">
  <si>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</si>
  <si>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</si>
  <si>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</si>
  <si>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</si>
  <si>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</si>
  <si>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</si>
  <si>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</si>
  <si>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</si>
  <si>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</si>
  <si>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</si>
  <si>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</si>
  <si>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</si>
  <si>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</si>
  <si>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</si>
  <si>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</si>
  <si>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</si>
  <si>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</si>
  <si>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</si>
  <si>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</si>
  <si>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</si>
  <si>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</si>
  <si>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</si>
  <si>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</si>
  <si>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</si>
  <si>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</si>
  <si>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</si>
  <si>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</si>
  <si>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</si>
  <si>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</si>
  <si>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</si>
  <si>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</si>
  <si>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</si>
  <si>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</si>
  <si>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</si>
  <si>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</si>
  <si>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</si>
  <si>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</si>
  <si>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</si>
  <si>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</si>
  <si>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</si>
  <si>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</si>
  <si>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</si>
  <si>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</si>
  <si>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</si>
  <si>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</si>
  <si>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</si>
  <si>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</si>
  <si>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</si>
  <si>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</si>
  <si>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</si>
  <si>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</si>
  <si>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</si>
  <si>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</si>
  <si>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</si>
  <si>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 xml:space="preserve">     Pass-through Entity Tax (PTET) ………………………………………………………</t>
  </si>
  <si>
    <t>ESTIMATED FISCAL YEAR 2024 REVENUE</t>
  </si>
  <si>
    <t xml:space="preserve">(1) Fiscal 2024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2024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</si>
  <si>
    <t xml:space="preserve">     Cannabis………………………………………………………………………………………………………………..</t>
  </si>
  <si>
    <t>Source:  NY City Office of Management and Budget, FY 2016 Adopted Budget</t>
  </si>
  <si>
    <t>Source:  NY City Office of Management and Budget, FY 2014 Adopted Budget</t>
  </si>
  <si>
    <t>item and accounted for as a separate allocation of funds.</t>
  </si>
  <si>
    <t>the City for the exact amount of the abatement.  However, this is an Expense</t>
  </si>
  <si>
    <t>an abatement and included in the property tax reserve, the State reimburses</t>
  </si>
  <si>
    <t>* Although the STAR exemption is authorized by State law and treated as</t>
  </si>
  <si>
    <t>Source:  NY City Office of Management and Budget, FY 2009 Adopted Budget</t>
  </si>
  <si>
    <t>Source:  NY City Office of Management and Budget, FY 2008 Adopted Budget</t>
  </si>
  <si>
    <t>Source:  NY City Office of Management and Budget, Adopted Budget for Fiscal 2007.</t>
  </si>
  <si>
    <t>Source:  NY City Office of Management and Budget, Fiscal 2006 Adopted Budget Reserve</t>
  </si>
  <si>
    <t>Source:  NY City Office of Management and Budget, Fiscal 2005 Adopted Budget Reserve</t>
  </si>
  <si>
    <t>Source:  NY City Office of Management and Budget, FY 2011 Adopted Budget</t>
  </si>
  <si>
    <t>Source:  NY City Office of Management and Budget, FY 2010 Adopted Budget</t>
  </si>
  <si>
    <t xml:space="preserve">      Gov signature (not delivered to Gov as of 5/22).</t>
  </si>
  <si>
    <t>Difference</t>
  </si>
  <si>
    <t>Co-op/Condo Abatement expires 6/30/08. Legislation renewing it for four more years passed Legislature and awaits</t>
  </si>
  <si>
    <t>Co-op/Condo Abatement expires 6/30/12</t>
  </si>
  <si>
    <t>Property tax $400 Rebate renewed in FY 08 for three more years (FY08-FY10).</t>
  </si>
  <si>
    <t xml:space="preserve">Property tax $400 Rebate included in FY 08--passed State Legislature, waiting Gov signature and local law. </t>
  </si>
  <si>
    <t>Revenues subj to limit</t>
  </si>
  <si>
    <t>TOTAL</t>
  </si>
  <si>
    <t>TOTAL  …………………………………………………………………………………………</t>
  </si>
  <si>
    <t>ICIP Abatement/Repayment</t>
  </si>
  <si>
    <t>ICIP Repayment</t>
  </si>
  <si>
    <t>ICIP Abatement/Repayment …………………………………………………………..</t>
  </si>
  <si>
    <t>Exempt Property Restored</t>
  </si>
  <si>
    <t>Exempt Property Restored …………………………………………………………..</t>
  </si>
  <si>
    <t>Property Tax Additions (Tax Programs) Authorized by State Law</t>
  </si>
  <si>
    <t/>
  </si>
  <si>
    <t>Childcare Center Abatement  ……………………………………………………………………………..</t>
  </si>
  <si>
    <t>Solar/Green Roof Abatement ……………………………………………………………….</t>
  </si>
  <si>
    <t>ICAP Abatement  ……………………………………………………………………………..</t>
  </si>
  <si>
    <t>Borough Development Program</t>
  </si>
  <si>
    <t>Section 626  …………………………………………………………………………………..</t>
  </si>
  <si>
    <t>Solar/Green Roof Abatement</t>
  </si>
  <si>
    <t>ICIP Abatement</t>
  </si>
  <si>
    <t>Commercial Revitalization Program &amp; Borough Development  ……………</t>
  </si>
  <si>
    <t>ICAP Abatement</t>
  </si>
  <si>
    <t>Section 626</t>
  </si>
  <si>
    <t>SCRIE/DRIE  …………………………………………………………………………</t>
  </si>
  <si>
    <t>Commercial Revitalization Program</t>
  </si>
  <si>
    <t>J-51  ………………………………………………………………………………………….</t>
  </si>
  <si>
    <t>Commercial Revitalization Program &amp; Borough Development</t>
  </si>
  <si>
    <t xml:space="preserve">Property Tax Rebate (Fiscal 2005, 06, 07, 08, 09 &amp; 10) </t>
  </si>
  <si>
    <t>Property Tax Rebate (Fiscal 2005, 06 &amp; 07)</t>
  </si>
  <si>
    <t>STAR Exemption* …………………………………………………………………………..</t>
  </si>
  <si>
    <t>SCRIE/DRIE</t>
  </si>
  <si>
    <t>SCRIE</t>
  </si>
  <si>
    <t>Coop/Condo Abatement ……………………………………………………………………</t>
  </si>
  <si>
    <t>J-51</t>
  </si>
  <si>
    <t>Property Tax Reductions (Tax Expenditures) Authorized by State Law</t>
  </si>
  <si>
    <t>STAR Exemption *</t>
  </si>
  <si>
    <t>STAR Abatement *</t>
  </si>
  <si>
    <t>Coop/Condo Abatement</t>
  </si>
  <si>
    <t>Updated 6.30.23 @ 10:06am</t>
  </si>
  <si>
    <t>(in millions)</t>
  </si>
  <si>
    <t>Estimate</t>
  </si>
  <si>
    <t>Reserve Item</t>
  </si>
  <si>
    <t>($ Millions)</t>
  </si>
  <si>
    <t>$ VALUE</t>
  </si>
  <si>
    <t>RESERVE ITEM</t>
  </si>
  <si>
    <t>FISCAL 2024 RESERVE ESTIMATES</t>
  </si>
  <si>
    <t>FISCAL 2016 RESERVE ESTIMATES</t>
  </si>
  <si>
    <t>FISCAL 2014 RESERVE ESTIMATES</t>
  </si>
  <si>
    <t>FOR PURPOSES OF CONSTITUTIONAL OPERATING LIMIT PROVISIONS</t>
  </si>
  <si>
    <t>OMB</t>
  </si>
  <si>
    <t>PROPERTY TAX ITEMS IN THE RESERVE CONSIDERED OFFSETS TO LEVY</t>
  </si>
  <si>
    <t>FISCAL 2011 RESERVE ESTIMATES (FY 11 Adopted Budget)</t>
  </si>
  <si>
    <t>FISCAL 2010 RESERVE ESTIMATES (FY 10 Adopted Budget)</t>
  </si>
  <si>
    <t>FISCAL 2009 RESERVE ESTIMATES (FY 09 Adopted Budget)</t>
  </si>
  <si>
    <t>FISCAL 2008 RESERVE ESTIMATES (FY 08 Adopted Budget)</t>
  </si>
  <si>
    <t>FISCAL 2007 RESERVE ESTIMATES (FY 2007 Adopted Budget)</t>
  </si>
  <si>
    <t>FISCAL 2006 RESERVE ESTIMATES (ADOPTED BUDGET)</t>
  </si>
  <si>
    <t>FISCAL 2005 RESERVE ESTIMATES (ADOPTED BUDGET)</t>
  </si>
  <si>
    <t>Exhibit B</t>
  </si>
  <si>
    <t>CALCULATING THE OPERATING LEVY FOR DETERMING THE OPERATING LIMIT</t>
  </si>
  <si>
    <t>Note: Citywide tax rates are weighted averages shown for comparative purposes only.</t>
  </si>
  <si>
    <t>2009 2nd half</t>
  </si>
  <si>
    <t>2009 1st half</t>
  </si>
  <si>
    <t>2003 2nd half</t>
  </si>
  <si>
    <t>2003 1st half</t>
  </si>
  <si>
    <t>Class 4</t>
  </si>
  <si>
    <t>Class 3</t>
  </si>
  <si>
    <t>Class 2</t>
  </si>
  <si>
    <t>Class 1</t>
  </si>
  <si>
    <t>Citywide</t>
  </si>
  <si>
    <t>Tax Class</t>
  </si>
  <si>
    <t>Fiscal Year</t>
  </si>
  <si>
    <t>PER $100 OF ASSESSED VALUE</t>
  </si>
  <si>
    <t>REAL PROPERTY TAX RATES (FY 2000 - FY 2024)</t>
  </si>
  <si>
    <t>Exhibit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</si>
</sst>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3" formatCode="_(* #,##0.00_);_(* \(#,##0.00\);_(* &quot;-&quot;??_);_(@_)"/>
    <numFmt numFmtId="164" formatCode="_(* #,##0_);_(* \(#,##0\);_(* &quot;-&quot;??_);_(@_)"/>
    <numFmt numFmtId="165" formatCode="[$$-409]#,##0.0"/>
    <numFmt numFmtId="166" formatCode="#,##0.0"/>
    <numFmt numFmtId="167" formatCode="#,##0.0_);\(#,##0.0\)"/>
    <numFmt numFmtId="168" formatCode="[$$-409]#,##0"/>
    <numFmt numFmtId="169" formatCode="&quot;$&quot;#,##0.0_);\(&quot;$&quot;#,##0.0\)"/>
    <numFmt numFmtId="170" formatCode="0.0%"/>
    <numFmt numFmtId="171" formatCode="0.0000"/>
    <numFmt numFmtId="172" formatCode="&quot;$&quot;#,##0"/>
    <numFmt numFmtId="173" formatCode="mm/dd/yyyy"/>
    <numFmt numFmtId="174" formatCode="#,##0.000"/>
    <numFmt numFmtId="175" formatCode="0.000"/>
  </numFmts>
  <fonts count="23">
    <font>
      <sz val="11"/>
      <color theme="1"/>
      <name val="Calibri"/>
      <family val="2"/>
      <scheme val="minor"/>
    </font>
    <font>
      <sz val="10"/>
      <name val="Arial"/>
      <family val="2"/>
    </font>
    <font>
      <b/>
      <sz val="11"/>
      <color theme="1"/>
      <name val="Calibri"/>
      <family val="2"/>
      <scheme val="minor"/>
    </font>
    <font>
      <b/>
      <sz val="11"/>
      <color theme="1"/>
      <name val="Times New Roman"/>
      <family val="1"/>
    </font>
    <font>
      <b/>
      <u val="single"/>
      <sz val="11"/>
      <color theme="1"/>
      <name val="Times New Roman"/>
      <family val="1"/>
    </font>
    <font>
      <sz val="11"/>
      <color theme="1"/>
      <name val="Times New Roman"/>
      <family val="1"/>
    </font>
    <font>
      <sz val="11"/>
      <name val="Times New Roman"/>
      <family val="1"/>
    </font>
    <font>
      <sz val="12"/>
      <name val="Arial"/>
      <family val="2"/>
    </font>
    <font>
      <i/>
      <sz val="10"/>
      <name val="Times New Roman"/>
      <family val="1"/>
    </font>
    <font>
      <sz val="12"/>
      <name val="Times New Roman"/>
      <family val="1"/>
    </font>
    <font>
      <sz val="10"/>
      <name val="Times New Roman"/>
      <family val="1"/>
    </font>
    <font>
      <i/>
      <sz val="10"/>
      <name val="Arial"/>
      <family val="2"/>
    </font>
    <font>
      <b/>
      <u val="double"/>
      <sz val="12"/>
      <name val="Times New Roman"/>
      <family val="1"/>
    </font>
    <font>
      <b/>
      <u val="double"/>
      <sz val="12"/>
      <name val="Arial"/>
      <family val="2"/>
    </font>
    <font>
      <b/>
      <sz val="12"/>
      <name val="Arial"/>
      <family val="2"/>
    </font>
    <font>
      <u val="single"/>
      <sz val="12"/>
      <name val="Times New Roman"/>
      <family val="1"/>
    </font>
    <font>
      <b/>
      <u val="single"/>
      <sz val="12"/>
      <name val="Arial"/>
      <family val="2"/>
    </font>
    <font>
      <u val="double"/>
      <sz val="12"/>
      <name val="Arial"/>
      <family val="2"/>
    </font>
    <font>
      <sz val="8"/>
      <name val="Times New Roman"/>
      <family val="1"/>
    </font>
    <font>
      <i/>
      <sz val="12"/>
      <name val="Times New Roman"/>
      <family val="1"/>
    </font>
    <font>
      <b/>
      <sz val="12"/>
      <name val="Times New Roman"/>
      <family val="1"/>
    </font>
    <font>
      <sz val="12"/>
      <color indexed="8"/>
      <name val="Times New Roman"/>
      <family val="1"/>
    </font>
    <font>
      <b/>
      <u val="single"/>
      <sz val="12"/>
      <name val="Times New Roman"/>
      <family val="1"/>
    </font>
  </fonts>
  <fills count="2">
    <fill>
      <patternFill/>
    </fill>
    <fill>
      <patternFill patternType="gray125"/>
    </fill>
  </fills>
  <borders count="7">
    <border>
      <left/>
      <right/>
      <top/>
      <bottom/>
      <diagonal/>
    </border>
    <border>
      <left/>
      <right/>
      <top/>
      <bottom style="thin"/>
    </border>
    <border>
      <left/>
      <right/>
      <top style="thin"/>
      <bottom/>
    </border>
    <border>
      <left/>
      <right/>
      <top style="thin"/>
      <bottom style="thin"/>
    </border>
    <border>
      <left/>
      <right/>
      <top/>
      <bottom style="thin">
        <color theme="1" tint="0.34999001026153564"/>
      </bottom>
    </border>
    <border>
      <left/>
      <right style="thin"/>
      <top style="thin"/>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107">
    <xf numFmtId="0" fontId="0" fillId="0" borderId="0" xfId="0"/>
    <xf numFmtId="0" fontId="2" fillId="0" borderId="0" xfId="0" applyFont="1"/>
    <xf numFmtId="43" fontId="5" fillId="0" borderId="0" xfId="18" applyFont="1" applyFill="1" applyAlignment="1">
      <alignment horizontal="left"/>
    </xf>
    <xf numFmtId="42" fontId="5" fillId="0" borderId="1" xfId="18" applyNumberFormat="1" applyFont="1" applyFill="1" applyBorder="1" applyAlignment="1">
      <alignment horizontal="left"/>
    </xf>
    <xf numFmtId="42" fontId="5" fillId="0" borderId="0" xfId="18" applyNumberFormat="1" applyFont="1" applyFill="1" applyBorder="1" applyAlignment="1">
      <alignment horizontal="left"/>
    </xf>
    <xf numFmtId="42" fontId="3" fillId="0" borderId="0" xfId="0" applyNumberFormat="1"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5" fillId="0" borderId="2" xfId="0" applyFont="1" applyFill="1" applyBorder="1" applyAlignment="1">
      <alignment horizontal="left"/>
    </xf>
    <xf numFmtId="0" fontId="5" fillId="0" borderId="1" xfId="0" applyFont="1" applyFill="1" applyBorder="1" applyAlignment="1">
      <alignment horizontal="left"/>
    </xf>
    <xf numFmtId="164" fontId="5" fillId="0" borderId="3" xfId="18" applyNumberFormat="1" applyFont="1" applyFill="1" applyBorder="1" applyAlignment="1">
      <alignment horizontal="left"/>
    </xf>
    <xf numFmtId="43" fontId="3" fillId="0" borderId="0" xfId="18" applyFont="1" applyFill="1" applyAlignment="1">
      <alignment horizontal="left"/>
    </xf>
    <xf numFmtId="37" fontId="5" fillId="0" borderId="3" xfId="18" applyNumberFormat="1" applyFont="1" applyFill="1" applyBorder="1" applyAlignment="1">
      <alignment horizontal="right"/>
    </xf>
    <xf numFmtId="42" fontId="5" fillId="0" borderId="4" xfId="0" applyNumberFormat="1" applyFont="1" applyFill="1" applyBorder="1" applyAlignment="1">
      <alignment horizontal="right"/>
    </xf>
    <xf numFmtId="0" fontId="3" fillId="0" borderId="0" xfId="0" applyFont="1" applyFill="1"/>
    <xf numFmtId="0" fontId="3" fillId="0" borderId="0" xfId="0" applyFont="1" applyFill="1" applyAlignment="1">
      <alignment horizontal="center"/>
    </xf>
    <xf numFmtId="0" fontId="4" fillId="0" borderId="0" xfId="0" applyFont="1" applyFill="1" applyBorder="1" applyAlignment="1">
      <alignment horizontal="center"/>
    </xf>
    <xf numFmtId="0" fontId="2" fillId="0" borderId="0" xfId="0" applyFont="1" applyFill="1"/>
    <xf numFmtId="0" fontId="5" fillId="0" borderId="3" xfId="0" applyFont="1" applyFill="1" applyBorder="1"/>
    <xf numFmtId="0" fontId="5" fillId="0" borderId="3" xfId="0" applyFont="1" applyFill="1" applyBorder="1" applyAlignment="1">
      <alignment horizontal="right"/>
    </xf>
    <xf numFmtId="0" fontId="5" fillId="0" borderId="0" xfId="0" applyFont="1" applyFill="1"/>
    <xf numFmtId="0" fontId="5" fillId="0" borderId="2" xfId="0" applyFont="1" applyFill="1" applyBorder="1"/>
    <xf numFmtId="0" fontId="5" fillId="0" borderId="1" xfId="0" applyFont="1" applyFill="1" applyBorder="1"/>
    <xf numFmtId="164" fontId="5" fillId="0" borderId="0" xfId="0" applyNumberFormat="1" applyFont="1" applyFill="1" applyAlignment="1">
      <alignment horizontal="left"/>
    </xf>
    <xf numFmtId="42" fontId="5" fillId="0" borderId="0" xfId="18" applyNumberFormat="1" applyFont="1" applyFill="1" applyAlignment="1" quotePrefix="1">
      <alignment horizontal="right"/>
    </xf>
    <xf numFmtId="164" fontId="5" fillId="0" borderId="0" xfId="18" applyNumberFormat="1" applyFont="1" applyFill="1" applyAlignment="1" quotePrefix="1">
      <alignment horizontal="right"/>
    </xf>
    <xf numFmtId="164" fontId="5" fillId="0" borderId="0" xfId="18" applyNumberFormat="1" applyFont="1" applyFill="1" applyAlignment="1">
      <alignment horizontal="left"/>
    </xf>
    <xf numFmtId="164" fontId="5" fillId="0" borderId="0" xfId="18" applyNumberFormat="1" applyFont="1" applyFill="1" applyBorder="1" applyAlignment="1">
      <alignment horizontal="left"/>
    </xf>
    <xf numFmtId="164" fontId="5" fillId="0" borderId="1" xfId="18" applyNumberFormat="1" applyFont="1" applyFill="1" applyBorder="1" applyAlignment="1">
      <alignment horizontal="left"/>
    </xf>
    <xf numFmtId="37" fontId="0" fillId="0" borderId="0" xfId="0" applyNumberFormat="1"/>
    <xf numFmtId="42" fontId="0" fillId="0" borderId="0" xfId="0" applyNumberFormat="1"/>
    <xf numFmtId="42" fontId="5" fillId="0" borderId="0" xfId="18" applyNumberFormat="1" applyFont="1" applyFill="1" applyAlignment="1">
      <alignment horizontal="right"/>
    </xf>
    <xf numFmtId="37" fontId="5" fillId="0" borderId="0" xfId="18" applyNumberFormat="1" applyFont="1" applyFill="1" applyAlignment="1">
      <alignment horizontal="right"/>
    </xf>
    <xf numFmtId="37" fontId="5" fillId="0" borderId="1" xfId="18" applyNumberFormat="1" applyFont="1" applyFill="1" applyBorder="1" applyAlignment="1">
      <alignment horizontal="right"/>
    </xf>
    <xf numFmtId="165" fontId="7" fillId="0" borderId="0" xfId="20" applyNumberFormat="1" applyFont="1" applyAlignment="1">
      <alignment/>
      <protection/>
    </xf>
    <xf numFmtId="165" fontId="7" fillId="0" borderId="0" xfId="20" applyNumberFormat="1" applyFont="1" applyFill="1" applyAlignment="1">
      <alignment/>
      <protection/>
    </xf>
    <xf numFmtId="166" fontId="8" fillId="0" borderId="0" xfId="20" applyNumberFormat="1" applyFont="1" applyAlignment="1">
      <alignment/>
      <protection/>
    </xf>
    <xf numFmtId="165" fontId="9" fillId="0" borderId="0" xfId="20" applyNumberFormat="1" applyFont="1" applyAlignment="1">
      <alignment/>
      <protection/>
    </xf>
    <xf numFmtId="166" fontId="10" fillId="0" borderId="0" xfId="20" applyNumberFormat="1" applyFont="1" applyAlignment="1">
      <alignment/>
      <protection/>
    </xf>
    <xf numFmtId="166" fontId="11" fillId="0" borderId="0" xfId="20" applyNumberFormat="1" applyFont="1" applyAlignment="1">
      <alignment/>
      <protection/>
    </xf>
    <xf numFmtId="167" fontId="9" fillId="0" borderId="0" xfId="20" applyNumberFormat="1" applyFont="1" applyAlignment="1">
      <alignment/>
      <protection/>
    </xf>
    <xf numFmtId="166" fontId="1" fillId="0" borderId="0" xfId="20" applyNumberFormat="1" applyFont="1" applyAlignment="1">
      <alignment/>
      <protection/>
    </xf>
    <xf numFmtId="168" fontId="7" fillId="0" borderId="0" xfId="20" applyNumberFormat="1" applyFont="1" applyAlignment="1">
      <alignment/>
      <protection/>
    </xf>
    <xf numFmtId="169" fontId="12" fillId="0" borderId="0" xfId="20" applyNumberFormat="1" applyFont="1" applyAlignment="1">
      <alignment/>
      <protection/>
    </xf>
    <xf numFmtId="166" fontId="9" fillId="0" borderId="0" xfId="20" applyNumberFormat="1" applyFont="1" applyAlignment="1">
      <alignment/>
      <protection/>
    </xf>
    <xf numFmtId="167" fontId="7" fillId="0" borderId="0" xfId="20" applyNumberFormat="1" applyFont="1" applyAlignment="1">
      <alignment/>
      <protection/>
    </xf>
    <xf numFmtId="170" fontId="7" fillId="0" borderId="0" xfId="20" applyNumberFormat="1" applyFont="1" applyAlignment="1">
      <alignment/>
      <protection/>
    </xf>
    <xf numFmtId="165" fontId="13" fillId="0" borderId="0" xfId="20" applyNumberFormat="1" applyFont="1" applyAlignment="1">
      <alignment/>
      <protection/>
    </xf>
    <xf numFmtId="166" fontId="14" fillId="0" borderId="0" xfId="20" applyNumberFormat="1" applyFont="1" applyAlignment="1">
      <alignment/>
      <protection/>
    </xf>
    <xf numFmtId="169" fontId="12" fillId="0" borderId="0" xfId="20" applyNumberFormat="1" applyFont="1" applyFill="1" applyAlignment="1">
      <alignment/>
      <protection/>
    </xf>
    <xf numFmtId="169" fontId="13" fillId="0" borderId="0" xfId="20" applyNumberFormat="1" applyFont="1" applyAlignment="1">
      <alignment/>
      <protection/>
    </xf>
    <xf numFmtId="166" fontId="7" fillId="0" borderId="0" xfId="20" applyNumberFormat="1" applyFont="1">
      <alignment/>
      <protection/>
    </xf>
    <xf numFmtId="167" fontId="9" fillId="0" borderId="0" xfId="20" applyNumberFormat="1" applyFont="1" applyFill="1">
      <alignment/>
      <protection/>
    </xf>
    <xf numFmtId="167" fontId="9" fillId="0" borderId="0" xfId="20" applyNumberFormat="1" applyFont="1">
      <alignment/>
      <protection/>
    </xf>
    <xf numFmtId="167" fontId="7" fillId="0" borderId="0" xfId="20" applyNumberFormat="1" applyFont="1">
      <alignment/>
      <protection/>
    </xf>
    <xf numFmtId="166" fontId="7" fillId="0" borderId="0" xfId="20" applyNumberFormat="1" applyFont="1" applyAlignment="1">
      <alignment/>
      <protection/>
    </xf>
    <xf numFmtId="167" fontId="9" fillId="0" borderId="0" xfId="20" applyNumberFormat="1" applyFont="1" applyFill="1" applyAlignment="1">
      <alignment/>
      <protection/>
    </xf>
    <xf numFmtId="166" fontId="15" fillId="0" borderId="0" xfId="20" applyNumberFormat="1" applyFont="1" applyAlignment="1">
      <alignment/>
      <protection/>
    </xf>
    <xf numFmtId="166" fontId="16" fillId="0" borderId="0" xfId="20" applyNumberFormat="1" applyFont="1" applyAlignment="1">
      <alignment/>
      <protection/>
    </xf>
    <xf numFmtId="165" fontId="9" fillId="0" borderId="0" xfId="20" applyNumberFormat="1" applyFont="1" applyAlignment="1" quotePrefix="1">
      <alignment/>
      <protection/>
    </xf>
    <xf numFmtId="165" fontId="7" fillId="0" borderId="0" xfId="20" applyNumberFormat="1" applyFont="1" applyAlignment="1" quotePrefix="1">
      <alignment/>
      <protection/>
    </xf>
    <xf numFmtId="169" fontId="9" fillId="0" borderId="0" xfId="20" applyNumberFormat="1" applyFont="1" applyFill="1" applyAlignment="1">
      <alignment/>
      <protection/>
    </xf>
    <xf numFmtId="169" fontId="9" fillId="0" borderId="0" xfId="20" applyNumberFormat="1" applyFont="1" applyAlignment="1">
      <alignment/>
      <protection/>
    </xf>
    <xf numFmtId="166" fontId="17" fillId="0" borderId="0" xfId="20" applyNumberFormat="1" applyFont="1" applyAlignment="1">
      <alignment/>
      <protection/>
    </xf>
    <xf numFmtId="3" fontId="18" fillId="0" borderId="0" xfId="20" applyNumberFormat="1" applyFont="1" applyFill="1" applyBorder="1" applyAlignment="1">
      <alignment horizontal="right" vertical="top" wrapText="1"/>
      <protection/>
    </xf>
    <xf numFmtId="165" fontId="9" fillId="0" borderId="0" xfId="20" applyNumberFormat="1" applyFont="1" applyFill="1" applyAlignment="1">
      <alignment/>
      <protection/>
    </xf>
    <xf numFmtId="169" fontId="7" fillId="0" borderId="0" xfId="20" applyNumberFormat="1" applyFont="1" applyAlignment="1">
      <alignment/>
      <protection/>
    </xf>
    <xf numFmtId="166" fontId="19" fillId="0" borderId="1" xfId="20" applyNumberFormat="1" applyFont="1" applyBorder="1" applyAlignment="1">
      <alignment horizontal="center"/>
      <protection/>
    </xf>
    <xf numFmtId="165" fontId="9" fillId="0" borderId="1" xfId="20" applyNumberFormat="1" applyFont="1" applyBorder="1" applyAlignment="1">
      <alignment/>
      <protection/>
    </xf>
    <xf numFmtId="166" fontId="20" fillId="0" borderId="1" xfId="20" applyNumberFormat="1" applyFont="1" applyBorder="1" applyAlignment="1">
      <alignment/>
      <protection/>
    </xf>
    <xf numFmtId="171" fontId="7" fillId="0" borderId="0" xfId="20" applyNumberFormat="1" applyFont="1" applyAlignment="1">
      <alignment/>
      <protection/>
    </xf>
    <xf numFmtId="1" fontId="7" fillId="0" borderId="0" xfId="20" applyNumberFormat="1" applyFont="1" applyAlignment="1">
      <alignment/>
      <protection/>
    </xf>
    <xf numFmtId="166" fontId="20" fillId="0" borderId="2" xfId="20" applyNumberFormat="1" applyFont="1" applyBorder="1" applyAlignment="1">
      <alignment horizontal="center" wrapText="1"/>
      <protection/>
    </xf>
    <xf numFmtId="165" fontId="9" fillId="0" borderId="2" xfId="20" applyNumberFormat="1" applyFont="1" applyBorder="1" applyAlignment="1">
      <alignment/>
      <protection/>
    </xf>
    <xf numFmtId="166" fontId="20" fillId="0" borderId="2" xfId="20" applyNumberFormat="1" applyFont="1" applyBorder="1" applyAlignment="1">
      <alignment/>
      <protection/>
    </xf>
    <xf numFmtId="172" fontId="18" fillId="0" borderId="0" xfId="20" applyNumberFormat="1" applyFont="1" applyFill="1" applyBorder="1" applyAlignment="1">
      <alignment horizontal="right" vertical="top" wrapText="1"/>
      <protection/>
    </xf>
    <xf numFmtId="166" fontId="14" fillId="0" borderId="0" xfId="20" applyNumberFormat="1" applyFont="1" applyAlignment="1">
      <alignment horizontal="center"/>
      <protection/>
    </xf>
    <xf numFmtId="166" fontId="20" fillId="0" borderId="0" xfId="20" applyNumberFormat="1" applyFont="1" applyAlignment="1">
      <alignment horizontal="center"/>
      <protection/>
    </xf>
    <xf numFmtId="166" fontId="20" fillId="0" borderId="0" xfId="20" applyNumberFormat="1" applyFont="1" applyAlignment="1">
      <alignment/>
      <protection/>
    </xf>
    <xf numFmtId="173" fontId="7" fillId="0" borderId="0" xfId="20" applyNumberFormat="1" applyFont="1">
      <alignment/>
      <protection/>
    </xf>
    <xf numFmtId="165" fontId="9" fillId="0" borderId="0" xfId="20" applyNumberFormat="1" applyFont="1" applyAlignment="1">
      <alignment horizontal="center"/>
      <protection/>
    </xf>
    <xf numFmtId="165" fontId="15" fillId="0" borderId="0" xfId="20" applyNumberFormat="1" applyFont="1" applyAlignment="1">
      <alignment horizontal="center"/>
      <protection/>
    </xf>
    <xf numFmtId="165" fontId="16" fillId="0" borderId="0" xfId="20" applyNumberFormat="1" applyFont="1" applyBorder="1" applyAlignment="1">
      <alignment horizontal="center"/>
      <protection/>
    </xf>
    <xf numFmtId="174" fontId="9" fillId="0" borderId="0" xfId="20" applyNumberFormat="1" applyFont="1" applyAlignment="1">
      <alignment/>
      <protection/>
    </xf>
    <xf numFmtId="174" fontId="20" fillId="0" borderId="0" xfId="20" applyNumberFormat="1" applyFont="1" applyAlignment="1">
      <alignment/>
      <protection/>
    </xf>
    <xf numFmtId="165" fontId="10" fillId="0" borderId="2" xfId="20" applyNumberFormat="1" applyFont="1" applyBorder="1" applyAlignment="1">
      <alignment/>
      <protection/>
    </xf>
    <xf numFmtId="175" fontId="9" fillId="0" borderId="0" xfId="20" applyNumberFormat="1" applyFont="1" applyFill="1" applyAlignment="1">
      <alignment horizontal="center" vertical="center"/>
      <protection/>
    </xf>
    <xf numFmtId="0" fontId="9" fillId="0" borderId="0" xfId="20" applyFont="1" applyFill="1" applyAlignment="1">
      <alignment horizontal="center" vertical="center"/>
      <protection/>
    </xf>
    <xf numFmtId="175" fontId="21" fillId="0" borderId="0" xfId="20" applyNumberFormat="1" applyFont="1" applyBorder="1" applyAlignment="1">
      <alignment horizontal="center" vertical="center" shrinkToFit="1"/>
      <protection/>
    </xf>
    <xf numFmtId="0" fontId="21" fillId="0" borderId="0" xfId="20" applyFont="1" applyBorder="1" applyAlignment="1">
      <alignment horizontal="center" vertical="center" shrinkToFit="1"/>
      <protection/>
    </xf>
    <xf numFmtId="1" fontId="21" fillId="0" borderId="0" xfId="20" applyNumberFormat="1" applyFont="1" applyBorder="1" applyAlignment="1">
      <alignment horizontal="center" vertical="center" shrinkToFit="1"/>
      <protection/>
    </xf>
    <xf numFmtId="0" fontId="21" fillId="0" borderId="0" xfId="20" applyFont="1" applyBorder="1" applyAlignment="1">
      <alignment horizontal="center" vertical="center" wrapText="1"/>
      <protection/>
    </xf>
    <xf numFmtId="175" fontId="21" fillId="0" borderId="2" xfId="20" applyNumberFormat="1" applyFont="1" applyBorder="1" applyAlignment="1">
      <alignment horizontal="center" vertical="center" shrinkToFit="1"/>
      <protection/>
    </xf>
    <xf numFmtId="1" fontId="21" fillId="0" borderId="2" xfId="20" applyNumberFormat="1" applyFont="1" applyBorder="1" applyAlignment="1">
      <alignment horizontal="center" vertical="center" shrinkToFit="1"/>
      <protection/>
    </xf>
    <xf numFmtId="0" fontId="19" fillId="0" borderId="0" xfId="20" applyFont="1" applyBorder="1" applyAlignment="1">
      <alignment horizontal="center"/>
      <protection/>
    </xf>
    <xf numFmtId="166" fontId="19" fillId="0" borderId="0" xfId="20" applyNumberFormat="1" applyFont="1" applyAlignment="1">
      <alignment horizontal="center"/>
      <protection/>
    </xf>
    <xf numFmtId="0" fontId="6" fillId="0" borderId="0" xfId="0" applyFont="1" applyFill="1" applyAlignment="1" quotePrefix="1">
      <alignment horizontal="left" vertical="top" wrapText="1"/>
    </xf>
    <xf numFmtId="166" fontId="9" fillId="0" borderId="0" xfId="20" applyNumberFormat="1" applyFont="1" applyAlignment="1">
      <alignment horizontal="center"/>
      <protection/>
    </xf>
    <xf numFmtId="166" fontId="9" fillId="0" borderId="0" xfId="20" applyNumberFormat="1" applyFont="1" applyFill="1" applyAlignment="1">
      <alignment horizontal="center"/>
      <protection/>
    </xf>
    <xf numFmtId="165" fontId="15" fillId="0" borderId="0" xfId="20" applyNumberFormat="1" applyFont="1" applyAlignment="1">
      <alignment horizontal="center"/>
      <protection/>
    </xf>
    <xf numFmtId="166" fontId="20" fillId="0" borderId="0" xfId="20" applyNumberFormat="1" applyFont="1" applyAlignment="1">
      <alignment horizontal="center"/>
      <protection/>
    </xf>
    <xf numFmtId="165" fontId="22" fillId="0" borderId="0" xfId="20" applyNumberFormat="1" applyFont="1" applyAlignment="1">
      <alignment horizontal="center"/>
      <protection/>
    </xf>
    <xf numFmtId="166" fontId="19" fillId="0" borderId="0" xfId="20" applyNumberFormat="1" applyFont="1" applyAlignment="1">
      <alignment horizontal="center" vertical="center"/>
      <protection/>
    </xf>
    <xf numFmtId="0" fontId="20" fillId="0" borderId="5" xfId="20" applyFont="1" applyBorder="1" applyAlignment="1">
      <alignment horizontal="center" vertical="center"/>
      <protection/>
    </xf>
    <xf numFmtId="0" fontId="20" fillId="0" borderId="6" xfId="20" applyFont="1" applyBorder="1" applyAlignment="1">
      <alignment horizontal="center" vertical="center"/>
      <protection/>
    </xf>
    <xf numFmtId="0" fontId="20" fillId="0" borderId="2" xfId="20" applyFont="1" applyBorder="1" applyAlignment="1">
      <alignment horizontal="center"/>
      <protection/>
    </xf>
    <xf numFmtId="166" fontId="20" fillId="0" borderId="0" xfId="20" applyNumberFormat="1" applyFont="1" applyFill="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Layout" workbookViewId="0" topLeftCell="A1">
      <selection activeCell="F79" sqref="F79"/>
    </sheetView>
  </sheetViews>
  <sheetFormatPr defaultColWidth="9.140625" defaultRowHeight="15"/>
  <cols>
    <col min="1" max="6" width="10.00390625" style="20" customWidth="1"/>
    <col min="7" max="7" width="8.57421875" style="20" customWidth="1"/>
    <col min="8" max="8" width="2.28125" style="20" customWidth="1"/>
    <col min="9" max="9" width="17.8515625" style="7" customWidth="1"/>
    <col min="10" max="10" width="14.57421875" style="0" bestFit="1" customWidth="1"/>
    <col min="11" max="11" width="12.57421875" style="0" bestFit="1" customWidth="1"/>
  </cols>
  <sheetData>
    <row r="1" spans="1:9" s="1" customFormat="1" ht="15">
      <c r="A1" s="14"/>
      <c r="B1" s="14"/>
      <c r="C1" s="14"/>
      <c r="D1" s="14"/>
      <c r="E1" s="16" t="s">
        <v>0</v>
      </c>
      <c r="F1" s="14"/>
      <c r="G1" s="14"/>
      <c r="H1" s="14"/>
      <c r="I1" s="6"/>
    </row>
    <row r="2" spans="1:9" s="1" customFormat="1" ht="15">
      <c r="A2" s="14"/>
      <c r="B2" s="14"/>
      <c r="C2" s="14"/>
      <c r="D2" s="14"/>
      <c r="E2" s="14"/>
      <c r="F2" s="14"/>
      <c r="G2" s="14"/>
      <c r="H2" s="14"/>
      <c r="I2" s="6"/>
    </row>
    <row r="3" spans="1:9" s="1" customFormat="1" ht="15">
      <c r="A3" s="14"/>
      <c r="B3" s="14"/>
      <c r="C3" s="14"/>
      <c r="D3" s="17"/>
      <c r="E3" s="15" t="s">
        <v>55</v>
      </c>
      <c r="F3" s="14"/>
      <c r="G3" s="14"/>
      <c r="H3" s="14"/>
      <c r="I3" s="6"/>
    </row>
    <row r="4" spans="1:9" s="1" customFormat="1" ht="15">
      <c r="A4" s="14"/>
      <c r="B4" s="14"/>
      <c r="C4" s="14"/>
      <c r="D4" s="17"/>
      <c r="E4" s="15" t="s">
        <v>1</v>
      </c>
      <c r="F4" s="14"/>
      <c r="G4" s="14"/>
      <c r="H4" s="14"/>
      <c r="I4" s="6"/>
    </row>
    <row r="5" spans="1:9" s="1" customFormat="1" ht="15">
      <c r="A5" s="14"/>
      <c r="B5" s="14"/>
      <c r="C5" s="14"/>
      <c r="D5" s="17"/>
      <c r="E5" s="15" t="s">
        <v>2</v>
      </c>
      <c r="F5" s="14"/>
      <c r="G5" s="14"/>
      <c r="H5" s="14"/>
      <c r="I5" s="6"/>
    </row>
    <row r="7" spans="1:9" ht="15">
      <c r="A7" s="18" t="s">
        <v>3</v>
      </c>
      <c r="B7" s="18"/>
      <c r="C7" s="18"/>
      <c r="D7" s="18"/>
      <c r="E7" s="18"/>
      <c r="F7" s="18"/>
      <c r="G7" s="18"/>
      <c r="H7" s="18"/>
      <c r="I7" s="19" t="s">
        <v>52</v>
      </c>
    </row>
    <row r="9" ht="15">
      <c r="A9" s="20" t="s">
        <v>4</v>
      </c>
    </row>
    <row r="10" spans="1:9" ht="15">
      <c r="A10" s="20" t="s">
        <v>14</v>
      </c>
      <c r="I10" s="24">
        <v>9772000000</v>
      </c>
    </row>
    <row r="11" spans="1:9" ht="15">
      <c r="A11" s="20" t="s">
        <v>50</v>
      </c>
      <c r="I11" s="25">
        <v>13443000000</v>
      </c>
    </row>
    <row r="12" spans="1:9" ht="15">
      <c r="A12" s="20" t="s">
        <v>54</v>
      </c>
      <c r="I12" s="25">
        <v>1500000000</v>
      </c>
    </row>
    <row r="13" spans="1:9" ht="15">
      <c r="A13" s="20" t="s">
        <v>16</v>
      </c>
      <c r="I13" s="25">
        <v>5189000000</v>
      </c>
    </row>
    <row r="14" spans="1:9" ht="15">
      <c r="A14" s="20" t="s">
        <v>15</v>
      </c>
      <c r="I14" s="25">
        <v>890000000</v>
      </c>
    </row>
    <row r="15" spans="1:9" ht="15">
      <c r="A15" s="20" t="s">
        <v>18</v>
      </c>
      <c r="I15" s="25">
        <v>449000000</v>
      </c>
    </row>
    <row r="16" spans="1:9" ht="15">
      <c r="A16" s="20" t="s">
        <v>17</v>
      </c>
      <c r="I16" s="25">
        <v>853000000</v>
      </c>
    </row>
    <row r="17" spans="1:9" ht="15">
      <c r="A17" s="20" t="s">
        <v>19</v>
      </c>
      <c r="I17" s="25">
        <v>2531000000</v>
      </c>
    </row>
    <row r="18" spans="1:9" ht="15">
      <c r="A18" s="20" t="s">
        <v>20</v>
      </c>
      <c r="I18" s="25">
        <v>1343000000</v>
      </c>
    </row>
    <row r="19" spans="1:9" ht="15">
      <c r="A19" s="20" t="s">
        <v>21</v>
      </c>
      <c r="I19" s="25">
        <v>17000000</v>
      </c>
    </row>
    <row r="20" spans="1:9" ht="15">
      <c r="A20" s="20" t="s">
        <v>22</v>
      </c>
      <c r="I20" s="25">
        <v>666000000</v>
      </c>
    </row>
    <row r="21" spans="1:9" ht="15">
      <c r="A21" s="20" t="s">
        <v>57</v>
      </c>
      <c r="I21" s="25">
        <v>12000000</v>
      </c>
    </row>
    <row r="22" ht="15">
      <c r="I22" s="2"/>
    </row>
    <row r="23" spans="1:9" ht="15">
      <c r="A23" s="20" t="s">
        <v>5</v>
      </c>
      <c r="I23" s="2"/>
    </row>
    <row r="24" spans="1:9" ht="15">
      <c r="A24" s="20" t="s">
        <v>23</v>
      </c>
      <c r="I24" s="26">
        <v>64000000</v>
      </c>
    </row>
    <row r="25" spans="1:9" ht="15">
      <c r="A25" s="20" t="s">
        <v>24</v>
      </c>
      <c r="I25" s="26">
        <v>760000</v>
      </c>
    </row>
    <row r="26" spans="1:9" ht="15">
      <c r="A26" s="20" t="s">
        <v>25</v>
      </c>
      <c r="I26" s="26">
        <v>726000000</v>
      </c>
    </row>
    <row r="27" spans="1:9" ht="15">
      <c r="A27" s="20" t="s">
        <v>48</v>
      </c>
      <c r="I27" s="26">
        <v>180000000</v>
      </c>
    </row>
    <row r="28" spans="1:9" ht="15">
      <c r="A28" s="20" t="s">
        <v>26</v>
      </c>
      <c r="I28" s="26">
        <v>25000000</v>
      </c>
    </row>
    <row r="29" spans="1:9" ht="15">
      <c r="A29" s="20" t="s">
        <v>27</v>
      </c>
      <c r="I29" s="26">
        <v>30000000</v>
      </c>
    </row>
    <row r="30" spans="1:9" ht="15">
      <c r="A30" s="20" t="s">
        <v>28</v>
      </c>
      <c r="I30" s="26">
        <v>67071000</v>
      </c>
    </row>
    <row r="31" spans="1:9" ht="15">
      <c r="A31" s="20" t="s">
        <v>29</v>
      </c>
      <c r="I31" s="26">
        <v>800000</v>
      </c>
    </row>
    <row r="32" spans="1:9" ht="15">
      <c r="A32" s="20" t="s">
        <v>51</v>
      </c>
      <c r="I32" s="26">
        <v>6000000</v>
      </c>
    </row>
    <row r="33" spans="1:9" ht="15">
      <c r="A33" s="20" t="s">
        <v>30</v>
      </c>
      <c r="I33" s="26">
        <v>50000</v>
      </c>
    </row>
    <row r="34" spans="1:9" ht="15">
      <c r="A34" s="20" t="s">
        <v>31</v>
      </c>
      <c r="I34" s="27">
        <v>-52000000</v>
      </c>
    </row>
    <row r="35" spans="1:9" ht="15">
      <c r="A35" s="20" t="s">
        <v>53</v>
      </c>
      <c r="I35" s="28">
        <v>600000</v>
      </c>
    </row>
    <row r="36" ht="15">
      <c r="I36" s="2"/>
    </row>
    <row r="37" spans="1:9" ht="15">
      <c r="A37" s="20" t="s">
        <v>13</v>
      </c>
      <c r="I37" s="28">
        <v>136000000</v>
      </c>
    </row>
    <row r="38" spans="9:11" ht="15">
      <c r="I38" s="3">
        <f>SUM(I10:I37)</f>
        <v>37849281000</v>
      </c>
      <c r="J38" s="29"/>
      <c r="K38" s="30"/>
    </row>
    <row r="39" spans="1:9" ht="15">
      <c r="A39" s="20" t="s">
        <v>6</v>
      </c>
      <c r="I39" s="2"/>
    </row>
    <row r="40" spans="1:9" ht="15">
      <c r="A40" s="20" t="s">
        <v>32</v>
      </c>
      <c r="I40" s="26">
        <v>694395000</v>
      </c>
    </row>
    <row r="41" spans="1:9" ht="15">
      <c r="A41" s="20" t="s">
        <v>33</v>
      </c>
      <c r="I41" s="26">
        <v>435550000</v>
      </c>
    </row>
    <row r="42" spans="1:9" ht="15">
      <c r="A42" s="20" t="s">
        <v>34</v>
      </c>
      <c r="I42" s="26">
        <v>1021294958</v>
      </c>
    </row>
    <row r="43" spans="1:9" ht="15">
      <c r="A43" s="20" t="s">
        <v>49</v>
      </c>
      <c r="I43" s="26">
        <v>1862021000</v>
      </c>
    </row>
    <row r="44" spans="1:9" ht="15">
      <c r="A44" s="20" t="s">
        <v>35</v>
      </c>
      <c r="I44" s="26">
        <v>258262000</v>
      </c>
    </row>
    <row r="45" spans="1:9" ht="15">
      <c r="A45" s="20" t="s">
        <v>36</v>
      </c>
      <c r="I45" s="26">
        <v>1177665000</v>
      </c>
    </row>
    <row r="46" spans="1:9" ht="15">
      <c r="A46" s="20" t="s">
        <v>37</v>
      </c>
      <c r="I46" s="28">
        <v>368341008</v>
      </c>
    </row>
    <row r="47" ht="15">
      <c r="I47" s="3">
        <f>SUM(I40:I46)</f>
        <v>5817528966</v>
      </c>
    </row>
    <row r="48" ht="15">
      <c r="I48" s="4"/>
    </row>
    <row r="49" spans="1:9" ht="15">
      <c r="A49" s="14"/>
      <c r="B49" s="14"/>
      <c r="C49" s="14"/>
      <c r="D49" s="15"/>
      <c r="E49" s="15" t="s">
        <v>0</v>
      </c>
      <c r="F49" s="14"/>
      <c r="G49" s="14"/>
      <c r="H49" s="14"/>
      <c r="I49" s="5"/>
    </row>
    <row r="50" spans="1:9" ht="15">
      <c r="A50" s="14"/>
      <c r="B50" s="14"/>
      <c r="C50" s="14"/>
      <c r="D50" s="14"/>
      <c r="E50" s="14"/>
      <c r="F50" s="14"/>
      <c r="G50" s="14"/>
      <c r="H50" s="14"/>
      <c r="I50" s="6"/>
    </row>
    <row r="51" spans="1:9" ht="15">
      <c r="A51" s="14"/>
      <c r="B51" s="14"/>
      <c r="C51" s="14"/>
      <c r="D51" s="14" t="s">
        <v>55</v>
      </c>
      <c r="E51" s="14"/>
      <c r="F51" s="14"/>
      <c r="G51" s="14"/>
      <c r="H51" s="14"/>
      <c r="I51" s="6"/>
    </row>
    <row r="52" spans="1:9" ht="15">
      <c r="A52" s="14"/>
      <c r="B52" s="14"/>
      <c r="C52" s="14"/>
      <c r="D52" s="14" t="s">
        <v>1</v>
      </c>
      <c r="E52" s="14"/>
      <c r="F52" s="14"/>
      <c r="G52" s="14"/>
      <c r="H52" s="14"/>
      <c r="I52" s="6"/>
    </row>
    <row r="53" spans="1:9" ht="15">
      <c r="A53" s="14"/>
      <c r="B53" s="14"/>
      <c r="C53" s="14"/>
      <c r="D53" s="14" t="s">
        <v>2</v>
      </c>
      <c r="E53" s="14"/>
      <c r="F53" s="14"/>
      <c r="G53" s="14"/>
      <c r="H53" s="14"/>
      <c r="I53" s="6"/>
    </row>
    <row r="55" spans="1:9" ht="15">
      <c r="A55" s="21" t="s">
        <v>3</v>
      </c>
      <c r="B55" s="21"/>
      <c r="C55" s="21"/>
      <c r="D55" s="21"/>
      <c r="E55" s="21"/>
      <c r="F55" s="21"/>
      <c r="G55" s="21"/>
      <c r="H55" s="21"/>
      <c r="I55" s="8" t="s">
        <v>12</v>
      </c>
    </row>
    <row r="56" spans="1:9" ht="15">
      <c r="A56" s="22"/>
      <c r="B56" s="22"/>
      <c r="C56" s="22"/>
      <c r="D56" s="22"/>
      <c r="E56" s="22"/>
      <c r="F56" s="22"/>
      <c r="G56" s="22"/>
      <c r="H56" s="22"/>
      <c r="I56" s="9" t="s">
        <v>11</v>
      </c>
    </row>
    <row r="58" ht="15">
      <c r="A58" s="20" t="s">
        <v>7</v>
      </c>
    </row>
    <row r="59" spans="1:9" ht="15">
      <c r="A59" s="20" t="s">
        <v>46</v>
      </c>
      <c r="I59" s="31">
        <v>10318681803</v>
      </c>
    </row>
    <row r="60" spans="1:9" ht="15">
      <c r="A60" s="20" t="s">
        <v>47</v>
      </c>
      <c r="I60" s="26">
        <v>18051657666</v>
      </c>
    </row>
    <row r="61" spans="1:9" ht="15">
      <c r="A61" s="20" t="s">
        <v>38</v>
      </c>
      <c r="I61" s="28">
        <v>-15000000</v>
      </c>
    </row>
    <row r="62" ht="15">
      <c r="I62" s="10">
        <f>SUM(I59:I61)</f>
        <v>28355339469</v>
      </c>
    </row>
    <row r="63" ht="15">
      <c r="I63" s="11"/>
    </row>
    <row r="64" spans="1:9" ht="15">
      <c r="A64" s="20" t="s">
        <v>8</v>
      </c>
      <c r="I64" s="11"/>
    </row>
    <row r="65" spans="1:9" ht="15">
      <c r="A65" s="20" t="s">
        <v>39</v>
      </c>
      <c r="I65" s="32">
        <v>0</v>
      </c>
    </row>
    <row r="66" spans="1:9" ht="15">
      <c r="A66" s="20" t="s">
        <v>40</v>
      </c>
      <c r="I66" s="33">
        <v>0</v>
      </c>
    </row>
    <row r="67" ht="15">
      <c r="I67" s="12">
        <f>SUM(I65:I66)</f>
        <v>0</v>
      </c>
    </row>
    <row r="68" ht="15">
      <c r="I68" s="2"/>
    </row>
    <row r="69" spans="1:9" ht="15">
      <c r="A69" s="20" t="s">
        <v>41</v>
      </c>
      <c r="I69" s="28">
        <v>720065799</v>
      </c>
    </row>
    <row r="70" ht="15">
      <c r="I70" s="2"/>
    </row>
    <row r="71" spans="1:9" ht="15">
      <c r="A71" s="20" t="s">
        <v>42</v>
      </c>
      <c r="I71" s="28">
        <v>720903000</v>
      </c>
    </row>
    <row r="72" ht="15">
      <c r="I72" s="2"/>
    </row>
    <row r="73" spans="1:9" ht="15">
      <c r="A73" s="20" t="s">
        <v>43</v>
      </c>
      <c r="I73" s="33">
        <v>0</v>
      </c>
    </row>
    <row r="74" ht="15">
      <c r="I74" s="2"/>
    </row>
    <row r="75" spans="1:9" ht="15">
      <c r="A75" s="20" t="s">
        <v>44</v>
      </c>
      <c r="I75" s="28">
        <v>1082216966</v>
      </c>
    </row>
    <row r="76" ht="15">
      <c r="I76" s="2"/>
    </row>
    <row r="77" spans="1:9" ht="15">
      <c r="A77" s="20" t="s">
        <v>9</v>
      </c>
      <c r="I77" s="2"/>
    </row>
    <row r="78" spans="1:9" ht="15">
      <c r="A78" s="20" t="s">
        <v>45</v>
      </c>
      <c r="I78" s="13">
        <f>I75+I73+I71+I69+I67+I62+I47+I38</f>
        <v>74545335200</v>
      </c>
    </row>
    <row r="79" ht="15">
      <c r="I79" s="23"/>
    </row>
    <row r="80" ht="15">
      <c r="I80" s="23"/>
    </row>
    <row r="81" ht="15">
      <c r="E81" s="20" t="s">
        <v>10</v>
      </c>
    </row>
    <row r="82" spans="1:9" ht="15" customHeight="1">
      <c r="A82" s="96" t="s">
        <v>56</v>
      </c>
      <c r="B82" s="96"/>
      <c r="C82" s="96"/>
      <c r="D82" s="96"/>
      <c r="E82" s="96"/>
      <c r="F82" s="96"/>
      <c r="G82" s="96"/>
      <c r="H82" s="96"/>
      <c r="I82" s="96"/>
    </row>
    <row r="83" spans="1:9" ht="15">
      <c r="A83" s="96"/>
      <c r="B83" s="96"/>
      <c r="C83" s="96"/>
      <c r="D83" s="96"/>
      <c r="E83" s="96"/>
      <c r="F83" s="96"/>
      <c r="G83" s="96"/>
      <c r="H83" s="96"/>
      <c r="I83" s="96"/>
    </row>
    <row r="84" spans="1:9" ht="15">
      <c r="A84" s="96"/>
      <c r="B84" s="96"/>
      <c r="C84" s="96"/>
      <c r="D84" s="96"/>
      <c r="E84" s="96"/>
      <c r="F84" s="96"/>
      <c r="G84" s="96"/>
      <c r="H84" s="96"/>
      <c r="I84" s="96"/>
    </row>
    <row r="85" spans="1:9" ht="15">
      <c r="A85" s="96"/>
      <c r="B85" s="96"/>
      <c r="C85" s="96"/>
      <c r="D85" s="96"/>
      <c r="E85" s="96"/>
      <c r="F85" s="96"/>
      <c r="G85" s="96"/>
      <c r="H85" s="96"/>
      <c r="I85" s="96"/>
    </row>
    <row r="86" spans="1:9" ht="15">
      <c r="A86" s="96"/>
      <c r="B86" s="96"/>
      <c r="C86" s="96"/>
      <c r="D86" s="96"/>
      <c r="E86" s="96"/>
      <c r="F86" s="96"/>
      <c r="G86" s="96"/>
      <c r="H86" s="96"/>
      <c r="I86" s="96"/>
    </row>
    <row r="87" spans="1:9" ht="15">
      <c r="A87" s="96"/>
      <c r="B87" s="96"/>
      <c r="C87" s="96"/>
      <c r="D87" s="96"/>
      <c r="E87" s="96"/>
      <c r="F87" s="96"/>
      <c r="G87" s="96"/>
      <c r="H87" s="96"/>
      <c r="I87" s="96"/>
    </row>
    <row r="88" spans="1:9" ht="15">
      <c r="A88" s="96"/>
      <c r="B88" s="96"/>
      <c r="C88" s="96"/>
      <c r="D88" s="96"/>
      <c r="E88" s="96"/>
      <c r="F88" s="96"/>
      <c r="G88" s="96"/>
      <c r="H88" s="96"/>
      <c r="I88" s="96"/>
    </row>
    <row r="89" spans="1:9" ht="15">
      <c r="A89" s="96"/>
      <c r="B89" s="96"/>
      <c r="C89" s="96"/>
      <c r="D89" s="96"/>
      <c r="E89" s="96"/>
      <c r="F89" s="96"/>
      <c r="G89" s="96"/>
      <c r="H89" s="96"/>
      <c r="I89" s="96"/>
    </row>
    <row r="90" spans="1:9" ht="15">
      <c r="A90" s="96"/>
      <c r="B90" s="96"/>
      <c r="C90" s="96"/>
      <c r="D90" s="96"/>
      <c r="E90" s="96"/>
      <c r="F90" s="96"/>
      <c r="G90" s="96"/>
      <c r="H90" s="96"/>
      <c r="I90" s="96"/>
    </row>
    <row r="91" spans="1:9" ht="15">
      <c r="A91" s="96"/>
      <c r="B91" s="96"/>
      <c r="C91" s="96"/>
      <c r="D91" s="96"/>
      <c r="E91" s="96"/>
      <c r="F91" s="96"/>
      <c r="G91" s="96"/>
      <c r="H91" s="96"/>
      <c r="I91" s="96"/>
    </row>
    <row r="92" spans="1:9" ht="15">
      <c r="A92" s="96"/>
      <c r="B92" s="96"/>
      <c r="C92" s="96"/>
      <c r="D92" s="96"/>
      <c r="E92" s="96"/>
      <c r="F92" s="96"/>
      <c r="G92" s="96"/>
      <c r="H92" s="96"/>
      <c r="I92" s="96"/>
    </row>
    <row r="93" spans="1:9" ht="15">
      <c r="A93" s="96"/>
      <c r="B93" s="96"/>
      <c r="C93" s="96"/>
      <c r="D93" s="96"/>
      <c r="E93" s="96"/>
      <c r="F93" s="96"/>
      <c r="G93" s="96"/>
      <c r="H93" s="96"/>
      <c r="I93" s="96"/>
    </row>
    <row r="94" spans="1:9" ht="15">
      <c r="A94" s="96"/>
      <c r="B94" s="96"/>
      <c r="C94" s="96"/>
      <c r="D94" s="96"/>
      <c r="E94" s="96"/>
      <c r="F94" s="96"/>
      <c r="G94" s="96"/>
      <c r="H94" s="96"/>
      <c r="I94" s="96"/>
    </row>
    <row r="95" spans="1:9" ht="15">
      <c r="A95" s="96"/>
      <c r="B95" s="96"/>
      <c r="C95" s="96"/>
      <c r="D95" s="96"/>
      <c r="E95" s="96"/>
      <c r="F95" s="96"/>
      <c r="G95" s="96"/>
      <c r="H95" s="96"/>
      <c r="I95" s="96"/>
    </row>
  </sheetData>
  <mergeCells count="1">
    <mergeCell ref="A82:I95"/>
  </mergeCells>
  <printOptions/>
  <pageMargins left="0.7" right="0.7" top="0.75" bottom="0.75" header="0.3" footer="0.3"/>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3"/>
  <sheetViews>
    <sheetView zoomScale="87" zoomScaleNormal="87" workbookViewId="0" topLeftCell="AL1">
      <selection activeCell="AW11" sqref="AW11"/>
    </sheetView>
  </sheetViews>
  <sheetFormatPr defaultColWidth="12.421875" defaultRowHeight="15"/>
  <cols>
    <col min="1" max="1" width="12.421875" style="34" hidden="1" customWidth="1"/>
    <col min="2" max="2" width="78.00390625" style="34" hidden="1" customWidth="1"/>
    <col min="3" max="3" width="20.140625" style="34" hidden="1" customWidth="1"/>
    <col min="4" max="6" width="12.421875" style="34" hidden="1" customWidth="1"/>
    <col min="7" max="7" width="78.00390625" style="34" hidden="1" customWidth="1"/>
    <col min="8" max="8" width="20.140625" style="34" hidden="1" customWidth="1"/>
    <col min="9" max="10" width="12.421875" style="34" hidden="1" customWidth="1"/>
    <col min="11" max="11" width="78.00390625" style="34" hidden="1" customWidth="1"/>
    <col min="12" max="12" width="20.140625" style="34" hidden="1" customWidth="1"/>
    <col min="13" max="13" width="12.421875" style="34" hidden="1" customWidth="1"/>
    <col min="14" max="14" width="93.421875" style="34" hidden="1" customWidth="1"/>
    <col min="15" max="15" width="13.7109375" style="34" hidden="1" customWidth="1"/>
    <col min="16" max="16" width="12.421875" style="34" hidden="1" customWidth="1"/>
    <col min="17" max="17" width="93.421875" style="34" hidden="1" customWidth="1"/>
    <col min="18" max="18" width="13.7109375" style="34" hidden="1" customWidth="1"/>
    <col min="19" max="19" width="12.421875" style="34" hidden="1" customWidth="1"/>
    <col min="20" max="20" width="107.7109375" style="34" hidden="1" customWidth="1"/>
    <col min="21" max="21" width="13.7109375" style="34" hidden="1" customWidth="1"/>
    <col min="22" max="22" width="12.421875" style="34" hidden="1" customWidth="1"/>
    <col min="23" max="23" width="86.7109375" style="34" hidden="1" customWidth="1"/>
    <col min="24" max="25" width="12.421875" style="34" hidden="1" customWidth="1"/>
    <col min="26" max="26" width="5.57421875" style="34" hidden="1" customWidth="1"/>
    <col min="27" max="27" width="61.57421875" style="34" hidden="1" customWidth="1"/>
    <col min="28" max="28" width="17.28125" style="34" hidden="1" customWidth="1"/>
    <col min="29" max="32" width="12.421875" style="34" hidden="1" customWidth="1"/>
    <col min="33" max="33" width="5.57421875" style="34" hidden="1" customWidth="1"/>
    <col min="34" max="34" width="61.57421875" style="34" hidden="1" customWidth="1"/>
    <col min="35" max="35" width="17.28125" style="34" hidden="1" customWidth="1"/>
    <col min="36" max="37" width="12.421875" style="34" hidden="1" customWidth="1"/>
    <col min="38" max="38" width="5.57421875" style="34" customWidth="1"/>
    <col min="39" max="39" width="61.57421875" style="34" customWidth="1"/>
    <col min="40" max="40" width="17.28125" style="34" customWidth="1"/>
    <col min="41" max="41" width="12.421875" style="34" customWidth="1"/>
    <col min="42" max="42" width="12.421875" style="34" hidden="1" customWidth="1"/>
    <col min="43" max="43" width="22.421875" style="34" hidden="1" customWidth="1"/>
    <col min="44" max="44" width="20.00390625" style="34" hidden="1" customWidth="1"/>
    <col min="45" max="45" width="24.421875" style="34" hidden="1" customWidth="1"/>
    <col min="46" max="16384" width="12.421875" style="34" customWidth="1"/>
  </cols>
  <sheetData>
    <row r="1" spans="2:39" ht="15">
      <c r="B1" s="48" t="s">
        <v>133</v>
      </c>
      <c r="G1" s="48" t="s">
        <v>133</v>
      </c>
      <c r="K1" s="48" t="s">
        <v>133</v>
      </c>
      <c r="N1" s="48" t="s">
        <v>133</v>
      </c>
      <c r="Q1" s="48" t="s">
        <v>133</v>
      </c>
      <c r="T1" s="48" t="s">
        <v>133</v>
      </c>
      <c r="Z1" s="99" t="s">
        <v>132</v>
      </c>
      <c r="AA1" s="99"/>
      <c r="AB1" s="99"/>
      <c r="AM1" s="82" t="s">
        <v>132</v>
      </c>
    </row>
    <row r="2" spans="26:28" ht="15">
      <c r="Z2" s="37"/>
      <c r="AA2" s="81"/>
      <c r="AB2" s="81"/>
    </row>
    <row r="3" spans="2:28" ht="15">
      <c r="B3" s="48" t="s">
        <v>124</v>
      </c>
      <c r="G3" s="48" t="s">
        <v>124</v>
      </c>
      <c r="K3" s="48" t="s">
        <v>124</v>
      </c>
      <c r="N3" s="48" t="s">
        <v>124</v>
      </c>
      <c r="Q3" s="48" t="s">
        <v>124</v>
      </c>
      <c r="T3" s="48" t="s">
        <v>124</v>
      </c>
      <c r="W3" s="48" t="s">
        <v>124</v>
      </c>
      <c r="Z3" s="37"/>
      <c r="AA3" s="80"/>
      <c r="AB3" s="80"/>
    </row>
    <row r="4" spans="1:40" ht="15">
      <c r="A4" s="79">
        <v>38162</v>
      </c>
      <c r="B4" s="48" t="s">
        <v>131</v>
      </c>
      <c r="G4" s="48" t="s">
        <v>130</v>
      </c>
      <c r="K4" s="48" t="s">
        <v>129</v>
      </c>
      <c r="N4" s="48" t="s">
        <v>128</v>
      </c>
      <c r="Q4" s="48" t="s">
        <v>127</v>
      </c>
      <c r="T4" s="48" t="s">
        <v>126</v>
      </c>
      <c r="W4" s="48" t="s">
        <v>125</v>
      </c>
      <c r="Z4" s="100" t="s">
        <v>124</v>
      </c>
      <c r="AA4" s="100"/>
      <c r="AB4" s="100"/>
      <c r="AG4" s="100" t="s">
        <v>124</v>
      </c>
      <c r="AH4" s="100"/>
      <c r="AI4" s="100"/>
      <c r="AL4" s="100" t="s">
        <v>124</v>
      </c>
      <c r="AM4" s="100"/>
      <c r="AN4" s="100"/>
    </row>
    <row r="5" spans="1:40" ht="15">
      <c r="A5" s="55" t="s">
        <v>123</v>
      </c>
      <c r="Z5" s="100" t="s">
        <v>122</v>
      </c>
      <c r="AA5" s="100"/>
      <c r="AB5" s="100"/>
      <c r="AG5" s="100" t="s">
        <v>122</v>
      </c>
      <c r="AH5" s="100"/>
      <c r="AI5" s="100"/>
      <c r="AL5" s="100" t="s">
        <v>122</v>
      </c>
      <c r="AM5" s="100"/>
      <c r="AN5" s="100"/>
    </row>
    <row r="6" spans="2:40" ht="15">
      <c r="B6" s="58" t="s">
        <v>108</v>
      </c>
      <c r="G6" s="58" t="s">
        <v>108</v>
      </c>
      <c r="K6" s="58" t="s">
        <v>108</v>
      </c>
      <c r="N6" s="58" t="s">
        <v>108</v>
      </c>
      <c r="Q6" s="58" t="s">
        <v>108</v>
      </c>
      <c r="T6" s="58" t="s">
        <v>108</v>
      </c>
      <c r="W6" s="58" t="s">
        <v>108</v>
      </c>
      <c r="Z6" s="77"/>
      <c r="AA6" s="77"/>
      <c r="AB6" s="77"/>
      <c r="AC6" s="78"/>
      <c r="AG6" s="77"/>
      <c r="AH6" s="77"/>
      <c r="AI6" s="77"/>
      <c r="AL6" s="77"/>
      <c r="AM6" s="77"/>
      <c r="AN6" s="77"/>
    </row>
    <row r="7" spans="26:40" ht="15">
      <c r="Z7" s="97" t="s">
        <v>121</v>
      </c>
      <c r="AA7" s="97"/>
      <c r="AB7" s="97"/>
      <c r="AG7" s="97" t="s">
        <v>120</v>
      </c>
      <c r="AH7" s="97"/>
      <c r="AI7" s="97"/>
      <c r="AL7" s="98" t="s">
        <v>119</v>
      </c>
      <c r="AM7" s="98"/>
      <c r="AN7" s="98"/>
    </row>
    <row r="8" spans="2:54" ht="15">
      <c r="B8" s="48" t="s">
        <v>118</v>
      </c>
      <c r="C8" s="76" t="s">
        <v>117</v>
      </c>
      <c r="G8" s="48" t="s">
        <v>118</v>
      </c>
      <c r="H8" s="76" t="s">
        <v>117</v>
      </c>
      <c r="K8" s="48" t="s">
        <v>118</v>
      </c>
      <c r="L8" s="76" t="s">
        <v>117</v>
      </c>
      <c r="N8" s="48" t="s">
        <v>118</v>
      </c>
      <c r="O8" s="76" t="s">
        <v>117</v>
      </c>
      <c r="Q8" s="48" t="s">
        <v>118</v>
      </c>
      <c r="R8" s="76" t="s">
        <v>117</v>
      </c>
      <c r="T8" s="48" t="s">
        <v>118</v>
      </c>
      <c r="U8" s="76" t="s">
        <v>117</v>
      </c>
      <c r="W8" s="48" t="s">
        <v>118</v>
      </c>
      <c r="X8" s="76" t="s">
        <v>117</v>
      </c>
      <c r="Z8" s="37"/>
      <c r="AA8" s="37"/>
      <c r="AB8" s="37"/>
      <c r="AG8" s="37"/>
      <c r="AH8" s="37"/>
      <c r="AI8" s="37"/>
      <c r="AL8" s="37"/>
      <c r="AM8" s="37"/>
      <c r="AN8" s="37"/>
      <c r="AY8" s="75"/>
      <c r="AZ8" s="75"/>
      <c r="BA8" s="75"/>
      <c r="BB8" s="75"/>
    </row>
    <row r="9" spans="2:54" ht="15">
      <c r="B9" s="48"/>
      <c r="C9" s="48" t="s">
        <v>116</v>
      </c>
      <c r="G9" s="48"/>
      <c r="H9" s="48" t="s">
        <v>116</v>
      </c>
      <c r="K9" s="48"/>
      <c r="L9" s="48" t="s">
        <v>116</v>
      </c>
      <c r="N9" s="48"/>
      <c r="O9" s="48" t="s">
        <v>116</v>
      </c>
      <c r="Q9" s="48"/>
      <c r="R9" s="48" t="s">
        <v>116</v>
      </c>
      <c r="T9" s="48"/>
      <c r="U9" s="48" t="s">
        <v>116</v>
      </c>
      <c r="W9" s="48"/>
      <c r="X9" s="48" t="s">
        <v>116</v>
      </c>
      <c r="Z9" s="74" t="s">
        <v>115</v>
      </c>
      <c r="AA9" s="73"/>
      <c r="AB9" s="72" t="s">
        <v>114</v>
      </c>
      <c r="AG9" s="74" t="s">
        <v>115</v>
      </c>
      <c r="AH9" s="73"/>
      <c r="AI9" s="72" t="s">
        <v>114</v>
      </c>
      <c r="AL9" s="74" t="s">
        <v>115</v>
      </c>
      <c r="AM9" s="73"/>
      <c r="AN9" s="72" t="s">
        <v>114</v>
      </c>
      <c r="AP9" s="71">
        <v>2012</v>
      </c>
      <c r="AQ9" s="34">
        <v>164036985806</v>
      </c>
      <c r="AR9" s="70">
        <v>0.2081</v>
      </c>
      <c r="AS9" s="34">
        <f>AQ9/AR9</f>
        <v>788260383498.3181</v>
      </c>
      <c r="AY9" s="64"/>
      <c r="AZ9" s="64"/>
      <c r="BA9" s="64"/>
      <c r="BB9" s="64"/>
    </row>
    <row r="10" spans="21:54" ht="15">
      <c r="U10" s="45"/>
      <c r="X10" s="45"/>
      <c r="Z10" s="69"/>
      <c r="AA10" s="68"/>
      <c r="AB10" s="67" t="s">
        <v>113</v>
      </c>
      <c r="AG10" s="69"/>
      <c r="AH10" s="68"/>
      <c r="AI10" s="67" t="s">
        <v>113</v>
      </c>
      <c r="AL10" s="69"/>
      <c r="AM10" s="68"/>
      <c r="AN10" s="67" t="s">
        <v>113</v>
      </c>
      <c r="AT10" s="34" t="s">
        <v>112</v>
      </c>
      <c r="AY10" s="64"/>
      <c r="AZ10" s="64"/>
      <c r="BA10" s="64"/>
      <c r="BB10" s="64"/>
    </row>
    <row r="11" spans="2:54" ht="15">
      <c r="B11" s="48" t="s">
        <v>111</v>
      </c>
      <c r="C11" s="34">
        <v>-266</v>
      </c>
      <c r="G11" s="48" t="s">
        <v>111</v>
      </c>
      <c r="H11" s="34">
        <v>-279</v>
      </c>
      <c r="K11" s="48" t="s">
        <v>111</v>
      </c>
      <c r="L11" s="34">
        <v>-294</v>
      </c>
      <c r="N11" s="48" t="s">
        <v>111</v>
      </c>
      <c r="O11" s="34">
        <v>-311</v>
      </c>
      <c r="Q11" s="48" t="s">
        <v>111</v>
      </c>
      <c r="R11" s="34">
        <v>-330</v>
      </c>
      <c r="T11" s="48" t="s">
        <v>111</v>
      </c>
      <c r="U11" s="66">
        <v>-382</v>
      </c>
      <c r="W11" s="48" t="s">
        <v>111</v>
      </c>
      <c r="X11" s="66">
        <v>-410.6</v>
      </c>
      <c r="Z11" s="37"/>
      <c r="AA11" s="37"/>
      <c r="AB11" s="37"/>
      <c r="AG11" s="37"/>
      <c r="AH11" s="37"/>
      <c r="AI11" s="37"/>
      <c r="AL11" s="37"/>
      <c r="AM11" s="37"/>
      <c r="AN11" s="37"/>
      <c r="AY11" s="64"/>
      <c r="AZ11" s="64"/>
      <c r="BA11" s="64"/>
      <c r="BB11" s="64"/>
    </row>
    <row r="12" spans="2:54" ht="15">
      <c r="B12" s="48" t="s">
        <v>110</v>
      </c>
      <c r="C12" s="55">
        <v>-148.6</v>
      </c>
      <c r="G12" s="48" t="s">
        <v>110</v>
      </c>
      <c r="H12" s="55">
        <v>-157</v>
      </c>
      <c r="K12" s="48" t="s">
        <v>109</v>
      </c>
      <c r="L12" s="55">
        <v>-168</v>
      </c>
      <c r="N12" s="48" t="s">
        <v>109</v>
      </c>
      <c r="O12" s="55">
        <v>-160</v>
      </c>
      <c r="Q12" s="48" t="s">
        <v>109</v>
      </c>
      <c r="R12" s="55">
        <v>-136</v>
      </c>
      <c r="T12" s="48" t="s">
        <v>109</v>
      </c>
      <c r="U12" s="45">
        <v>-179</v>
      </c>
      <c r="W12" s="48" t="s">
        <v>109</v>
      </c>
      <c r="X12" s="45">
        <v>-208.5</v>
      </c>
      <c r="Z12" s="57" t="s">
        <v>108</v>
      </c>
      <c r="AA12" s="37"/>
      <c r="AB12" s="37"/>
      <c r="AG12" s="57" t="s">
        <v>108</v>
      </c>
      <c r="AH12" s="37"/>
      <c r="AI12" s="37"/>
      <c r="AL12" s="57" t="s">
        <v>108</v>
      </c>
      <c r="AM12" s="37"/>
      <c r="AN12" s="65"/>
      <c r="AY12" s="64"/>
      <c r="AZ12" s="64"/>
      <c r="BA12" s="64"/>
      <c r="BB12" s="64"/>
    </row>
    <row r="13" spans="2:40" ht="15">
      <c r="B13" s="48" t="s">
        <v>107</v>
      </c>
      <c r="C13" s="55">
        <v>-99.2</v>
      </c>
      <c r="E13" s="63"/>
      <c r="G13" s="48" t="s">
        <v>107</v>
      </c>
      <c r="H13" s="55">
        <v>-106.5</v>
      </c>
      <c r="K13" s="48" t="s">
        <v>107</v>
      </c>
      <c r="L13" s="55">
        <v>-137.5</v>
      </c>
      <c r="N13" s="48" t="s">
        <v>107</v>
      </c>
      <c r="O13" s="55">
        <v>-112</v>
      </c>
      <c r="Q13" s="48" t="s">
        <v>107</v>
      </c>
      <c r="R13" s="55">
        <v>-110</v>
      </c>
      <c r="T13" s="48" t="s">
        <v>107</v>
      </c>
      <c r="U13" s="45">
        <v>-120</v>
      </c>
      <c r="W13" s="48" t="s">
        <v>107</v>
      </c>
      <c r="X13" s="45">
        <v>-116</v>
      </c>
      <c r="Z13" s="37"/>
      <c r="AA13" s="44" t="s">
        <v>106</v>
      </c>
      <c r="AB13" s="62">
        <v>-453.4</v>
      </c>
      <c r="AG13" s="37"/>
      <c r="AH13" s="44" t="s">
        <v>106</v>
      </c>
      <c r="AI13" s="62">
        <v>-437</v>
      </c>
      <c r="AL13" s="37"/>
      <c r="AM13" s="44" t="s">
        <v>106</v>
      </c>
      <c r="AN13" s="61">
        <v>-670</v>
      </c>
    </row>
    <row r="14" spans="2:40" ht="15">
      <c r="B14" s="48" t="s">
        <v>105</v>
      </c>
      <c r="C14" s="55">
        <v>-71</v>
      </c>
      <c r="G14" s="48" t="s">
        <v>105</v>
      </c>
      <c r="H14" s="55">
        <v>-83</v>
      </c>
      <c r="K14" s="48" t="s">
        <v>105</v>
      </c>
      <c r="L14" s="55">
        <v>-94</v>
      </c>
      <c r="N14" s="48" t="s">
        <v>105</v>
      </c>
      <c r="O14" s="55">
        <v>-101</v>
      </c>
      <c r="Q14" s="48" t="s">
        <v>105</v>
      </c>
      <c r="R14" s="55">
        <v>-101</v>
      </c>
      <c r="T14" s="48" t="s">
        <v>105</v>
      </c>
      <c r="U14" s="45">
        <v>-124</v>
      </c>
      <c r="W14" s="48" t="s">
        <v>104</v>
      </c>
      <c r="X14" s="45">
        <v>-123</v>
      </c>
      <c r="Z14" s="37"/>
      <c r="AA14" s="44" t="s">
        <v>103</v>
      </c>
      <c r="AB14" s="40">
        <v>-223</v>
      </c>
      <c r="AG14" s="37"/>
      <c r="AH14" s="44" t="s">
        <v>103</v>
      </c>
      <c r="AI14" s="40">
        <v>-205</v>
      </c>
      <c r="AL14" s="37"/>
      <c r="AM14" s="44" t="s">
        <v>103</v>
      </c>
      <c r="AN14" s="56">
        <v>-136</v>
      </c>
    </row>
    <row r="15" spans="3:40" ht="15">
      <c r="C15" s="55"/>
      <c r="G15" s="48" t="s">
        <v>102</v>
      </c>
      <c r="H15" s="55">
        <v>-256</v>
      </c>
      <c r="K15" s="48" t="s">
        <v>102</v>
      </c>
      <c r="L15" s="55">
        <v>-256</v>
      </c>
      <c r="N15" s="48" t="s">
        <v>101</v>
      </c>
      <c r="O15" s="55">
        <v>-256</v>
      </c>
      <c r="Q15" s="48" t="s">
        <v>101</v>
      </c>
      <c r="R15" s="55">
        <v>-256</v>
      </c>
      <c r="T15" s="48" t="s">
        <v>100</v>
      </c>
      <c r="U15" s="45">
        <v>-45</v>
      </c>
      <c r="W15" s="48" t="s">
        <v>100</v>
      </c>
      <c r="X15" s="45">
        <v>-63.6</v>
      </c>
      <c r="Z15" s="37"/>
      <c r="AA15" s="44" t="s">
        <v>99</v>
      </c>
      <c r="AB15" s="40">
        <v>-98</v>
      </c>
      <c r="AG15" s="37"/>
      <c r="AH15" s="44" t="s">
        <v>99</v>
      </c>
      <c r="AI15" s="40">
        <v>-110</v>
      </c>
      <c r="AL15" s="37"/>
      <c r="AM15" s="44" t="s">
        <v>99</v>
      </c>
      <c r="AN15" s="56">
        <v>-99</v>
      </c>
    </row>
    <row r="16" spans="2:40" ht="15">
      <c r="B16" s="48" t="s">
        <v>98</v>
      </c>
      <c r="C16" s="55">
        <v>-20.9</v>
      </c>
      <c r="G16" s="48" t="s">
        <v>98</v>
      </c>
      <c r="H16" s="55">
        <v>-22</v>
      </c>
      <c r="K16" s="48" t="s">
        <v>98</v>
      </c>
      <c r="L16" s="55">
        <v>-27.3</v>
      </c>
      <c r="N16" s="48" t="s">
        <v>98</v>
      </c>
      <c r="O16" s="55">
        <v>-31.3</v>
      </c>
      <c r="Q16" s="48" t="s">
        <v>98</v>
      </c>
      <c r="R16" s="55">
        <v>-48</v>
      </c>
      <c r="T16" s="48" t="s">
        <v>96</v>
      </c>
      <c r="U16" s="45">
        <v>-15</v>
      </c>
      <c r="W16" s="48" t="s">
        <v>96</v>
      </c>
      <c r="X16" s="45">
        <v>-16</v>
      </c>
      <c r="Z16" s="37"/>
      <c r="AA16" s="44" t="s">
        <v>97</v>
      </c>
      <c r="AB16" s="40">
        <v>-173.901</v>
      </c>
      <c r="AG16" s="37"/>
      <c r="AH16" s="44" t="s">
        <v>97</v>
      </c>
      <c r="AI16" s="40">
        <v>-194.901</v>
      </c>
      <c r="AL16" s="37"/>
      <c r="AM16" s="44" t="s">
        <v>97</v>
      </c>
      <c r="AN16" s="56">
        <v>-200</v>
      </c>
    </row>
    <row r="17" spans="2:40" ht="15">
      <c r="B17" s="48" t="s">
        <v>96</v>
      </c>
      <c r="C17" s="55">
        <v>-14</v>
      </c>
      <c r="G17" s="48" t="s">
        <v>96</v>
      </c>
      <c r="H17" s="55">
        <v>-15</v>
      </c>
      <c r="K17" s="48" t="s">
        <v>96</v>
      </c>
      <c r="L17" s="55">
        <v>-15</v>
      </c>
      <c r="N17" s="48" t="s">
        <v>96</v>
      </c>
      <c r="O17" s="55">
        <v>-25</v>
      </c>
      <c r="Q17" s="48" t="s">
        <v>96</v>
      </c>
      <c r="R17" s="55">
        <v>-15</v>
      </c>
      <c r="T17" s="48" t="s">
        <v>93</v>
      </c>
      <c r="U17" s="45">
        <v>-9</v>
      </c>
      <c r="W17" s="48" t="s">
        <v>95</v>
      </c>
      <c r="X17" s="45">
        <v>-6</v>
      </c>
      <c r="Z17" s="37"/>
      <c r="AA17" s="44" t="s">
        <v>94</v>
      </c>
      <c r="AB17" s="40">
        <v>-59.1</v>
      </c>
      <c r="AG17" s="37"/>
      <c r="AH17" s="44" t="s">
        <v>94</v>
      </c>
      <c r="AI17" s="40">
        <v>-63.1</v>
      </c>
      <c r="AL17" s="37"/>
      <c r="AM17" s="44" t="s">
        <v>94</v>
      </c>
      <c r="AN17" s="56">
        <v>-47</v>
      </c>
    </row>
    <row r="18" spans="2:40" ht="15">
      <c r="B18" s="48" t="s">
        <v>93</v>
      </c>
      <c r="C18" s="55">
        <v>-8.5</v>
      </c>
      <c r="G18" s="48" t="s">
        <v>93</v>
      </c>
      <c r="H18" s="55">
        <v>-8</v>
      </c>
      <c r="K18" s="48" t="s">
        <v>93</v>
      </c>
      <c r="L18" s="55">
        <v>-9</v>
      </c>
      <c r="N18" s="48" t="s">
        <v>93</v>
      </c>
      <c r="O18" s="55">
        <v>-7</v>
      </c>
      <c r="Q18" s="48" t="s">
        <v>93</v>
      </c>
      <c r="R18" s="55">
        <v>-8</v>
      </c>
      <c r="T18" s="48" t="s">
        <v>92</v>
      </c>
      <c r="U18" s="45">
        <v>-2</v>
      </c>
      <c r="W18" s="48" t="s">
        <v>92</v>
      </c>
      <c r="X18" s="45">
        <v>-2.917</v>
      </c>
      <c r="Z18" s="37"/>
      <c r="AA18" s="44" t="s">
        <v>91</v>
      </c>
      <c r="AB18" s="40">
        <v>-18</v>
      </c>
      <c r="AG18" s="37"/>
      <c r="AH18" s="44" t="s">
        <v>91</v>
      </c>
      <c r="AI18" s="40">
        <v>-22</v>
      </c>
      <c r="AL18" s="37"/>
      <c r="AM18" s="44" t="s">
        <v>91</v>
      </c>
      <c r="AN18" s="56">
        <v>-19</v>
      </c>
    </row>
    <row r="19" spans="2:40" ht="15">
      <c r="B19" s="48" t="s">
        <v>90</v>
      </c>
      <c r="C19" s="55">
        <v>-8.1</v>
      </c>
      <c r="G19" s="48" t="s">
        <v>90</v>
      </c>
      <c r="H19" s="55">
        <v>-6.6</v>
      </c>
      <c r="K19" s="48" t="s">
        <v>90</v>
      </c>
      <c r="L19" s="55">
        <v>-5.6</v>
      </c>
      <c r="N19" s="48" t="s">
        <v>90</v>
      </c>
      <c r="O19" s="55">
        <v>-5.6</v>
      </c>
      <c r="Q19" s="48" t="s">
        <v>90</v>
      </c>
      <c r="R19" s="55">
        <v>-1</v>
      </c>
      <c r="T19" s="60" t="s">
        <v>86</v>
      </c>
      <c r="U19" s="45"/>
      <c r="W19" s="60" t="s">
        <v>86</v>
      </c>
      <c r="X19" s="45"/>
      <c r="Z19" s="37"/>
      <c r="AA19" s="44" t="s">
        <v>89</v>
      </c>
      <c r="AB19" s="40">
        <v>-2.5</v>
      </c>
      <c r="AG19" s="37"/>
      <c r="AH19" s="44" t="s">
        <v>89</v>
      </c>
      <c r="AI19" s="40">
        <v>-10</v>
      </c>
      <c r="AL19" s="37"/>
      <c r="AM19" s="44" t="s">
        <v>89</v>
      </c>
      <c r="AN19" s="56">
        <v>-489</v>
      </c>
    </row>
    <row r="20" spans="3:40" ht="15">
      <c r="C20" s="55"/>
      <c r="H20" s="55"/>
      <c r="L20" s="55"/>
      <c r="O20" s="55"/>
      <c r="R20" s="55"/>
      <c r="T20" s="48"/>
      <c r="U20" s="45"/>
      <c r="W20" s="48"/>
      <c r="X20" s="45"/>
      <c r="Z20" s="37"/>
      <c r="AA20" s="44" t="s">
        <v>88</v>
      </c>
      <c r="AB20" s="40">
        <v>-2.25</v>
      </c>
      <c r="AG20" s="37"/>
      <c r="AH20" s="44" t="s">
        <v>88</v>
      </c>
      <c r="AI20" s="40">
        <v>-2.5</v>
      </c>
      <c r="AL20" s="37"/>
      <c r="AM20" s="44" t="s">
        <v>88</v>
      </c>
      <c r="AN20" s="56">
        <v>-40</v>
      </c>
    </row>
    <row r="21" spans="3:40" ht="15">
      <c r="C21" s="55"/>
      <c r="H21" s="55"/>
      <c r="L21" s="55"/>
      <c r="O21" s="55"/>
      <c r="R21" s="55"/>
      <c r="T21" s="48"/>
      <c r="U21" s="45"/>
      <c r="W21" s="48"/>
      <c r="X21" s="45"/>
      <c r="Z21" s="37"/>
      <c r="AA21" s="44"/>
      <c r="AB21" s="40"/>
      <c r="AG21" s="37"/>
      <c r="AH21" s="44"/>
      <c r="AI21" s="40"/>
      <c r="AL21" s="37"/>
      <c r="AM21" s="44" t="s">
        <v>87</v>
      </c>
      <c r="AN21" s="56">
        <v>-25</v>
      </c>
    </row>
    <row r="22" spans="2:40" ht="15">
      <c r="B22" s="48"/>
      <c r="C22" s="55"/>
      <c r="G22" s="48"/>
      <c r="H22" s="55"/>
      <c r="K22" s="48"/>
      <c r="L22" s="55"/>
      <c r="N22" s="48"/>
      <c r="O22" s="55"/>
      <c r="Q22" s="48"/>
      <c r="R22" s="55"/>
      <c r="T22" s="58" t="s">
        <v>85</v>
      </c>
      <c r="U22" s="45"/>
      <c r="W22" s="58" t="s">
        <v>85</v>
      </c>
      <c r="X22" s="45"/>
      <c r="Z22" s="37"/>
      <c r="AA22" s="59" t="s">
        <v>86</v>
      </c>
      <c r="AB22" s="40"/>
      <c r="AG22" s="37"/>
      <c r="AH22" s="59" t="s">
        <v>86</v>
      </c>
      <c r="AI22" s="40"/>
      <c r="AL22" s="37"/>
      <c r="AM22" s="59" t="s">
        <v>86</v>
      </c>
      <c r="AN22" s="56"/>
    </row>
    <row r="23" spans="2:40" ht="15">
      <c r="B23" s="58" t="s">
        <v>85</v>
      </c>
      <c r="C23" s="55"/>
      <c r="G23" s="58" t="s">
        <v>85</v>
      </c>
      <c r="H23" s="55"/>
      <c r="K23" s="58" t="s">
        <v>85</v>
      </c>
      <c r="L23" s="55"/>
      <c r="N23" s="58" t="s">
        <v>85</v>
      </c>
      <c r="O23" s="55"/>
      <c r="Q23" s="58" t="s">
        <v>85</v>
      </c>
      <c r="R23" s="55"/>
      <c r="T23" s="48"/>
      <c r="U23" s="45"/>
      <c r="W23" s="48"/>
      <c r="X23" s="45"/>
      <c r="Z23" s="57" t="s">
        <v>85</v>
      </c>
      <c r="AA23" s="37"/>
      <c r="AB23" s="40"/>
      <c r="AG23" s="57" t="s">
        <v>85</v>
      </c>
      <c r="AH23" s="37"/>
      <c r="AI23" s="40"/>
      <c r="AL23" s="57" t="s">
        <v>85</v>
      </c>
      <c r="AM23" s="37"/>
      <c r="AN23" s="56"/>
    </row>
    <row r="24" spans="2:57" ht="15">
      <c r="B24" s="48"/>
      <c r="C24" s="55"/>
      <c r="G24" s="48"/>
      <c r="H24" s="55"/>
      <c r="K24" s="48"/>
      <c r="L24" s="55"/>
      <c r="N24" s="48"/>
      <c r="O24" s="55"/>
      <c r="Q24" s="48"/>
      <c r="R24" s="55"/>
      <c r="T24" s="48" t="s">
        <v>83</v>
      </c>
      <c r="U24" s="45">
        <v>39</v>
      </c>
      <c r="W24" s="48" t="s">
        <v>83</v>
      </c>
      <c r="X24" s="45">
        <v>31.27</v>
      </c>
      <c r="Z24" s="37"/>
      <c r="AA24" s="44" t="s">
        <v>84</v>
      </c>
      <c r="AB24" s="40">
        <v>33.57</v>
      </c>
      <c r="AG24" s="37"/>
      <c r="AH24" s="44" t="s">
        <v>84</v>
      </c>
      <c r="AI24" s="40">
        <v>35.17</v>
      </c>
      <c r="AL24" s="37"/>
      <c r="AM24" s="44" t="s">
        <v>84</v>
      </c>
      <c r="AN24" s="56">
        <v>35.17</v>
      </c>
      <c r="BC24" s="34">
        <v>20.309</v>
      </c>
      <c r="BD24" s="34">
        <v>21.09</v>
      </c>
      <c r="BE24" s="46">
        <f>(BD24-BC24)/BC24</f>
        <v>0.03845585700920768</v>
      </c>
    </row>
    <row r="25" spans="2:57" ht="15">
      <c r="B25" s="48" t="s">
        <v>83</v>
      </c>
      <c r="C25" s="55">
        <v>23</v>
      </c>
      <c r="G25" s="48" t="s">
        <v>83</v>
      </c>
      <c r="H25" s="55">
        <v>32.8</v>
      </c>
      <c r="K25" s="48" t="s">
        <v>83</v>
      </c>
      <c r="L25" s="55">
        <v>34.3</v>
      </c>
      <c r="N25" s="48" t="s">
        <v>83</v>
      </c>
      <c r="O25" s="55">
        <v>36.15</v>
      </c>
      <c r="Q25" s="48" t="s">
        <v>83</v>
      </c>
      <c r="R25" s="55">
        <v>37</v>
      </c>
      <c r="T25" s="48" t="s">
        <v>80</v>
      </c>
      <c r="U25" s="45">
        <v>14</v>
      </c>
      <c r="W25" s="48" t="s">
        <v>80</v>
      </c>
      <c r="X25" s="45">
        <v>3</v>
      </c>
      <c r="Z25" s="37"/>
      <c r="AA25" s="44" t="s">
        <v>82</v>
      </c>
      <c r="AB25" s="40">
        <v>1.6</v>
      </c>
      <c r="AG25" s="37"/>
      <c r="AH25" s="44"/>
      <c r="AI25" s="40"/>
      <c r="AL25" s="37"/>
      <c r="AM25" s="44"/>
      <c r="AN25" s="56"/>
      <c r="BE25" s="46"/>
    </row>
    <row r="26" spans="2:57" ht="15">
      <c r="B26" s="48" t="s">
        <v>81</v>
      </c>
      <c r="C26" s="55">
        <v>33</v>
      </c>
      <c r="G26" s="48" t="s">
        <v>81</v>
      </c>
      <c r="H26" s="55">
        <v>33</v>
      </c>
      <c r="K26" s="48" t="s">
        <v>80</v>
      </c>
      <c r="L26" s="55">
        <v>33</v>
      </c>
      <c r="N26" s="48" t="s">
        <v>80</v>
      </c>
      <c r="O26" s="55">
        <v>31</v>
      </c>
      <c r="Q26" s="48" t="s">
        <v>80</v>
      </c>
      <c r="R26" s="55">
        <v>31</v>
      </c>
      <c r="U26" s="54"/>
      <c r="X26" s="54"/>
      <c r="Z26" s="37"/>
      <c r="AA26" s="37"/>
      <c r="AB26" s="53"/>
      <c r="AG26" s="37"/>
      <c r="AH26" s="37"/>
      <c r="AI26" s="53"/>
      <c r="AL26" s="37"/>
      <c r="AM26" s="37"/>
      <c r="AN26" s="52"/>
      <c r="BC26" s="34">
        <v>12.267</v>
      </c>
      <c r="BD26" s="34">
        <v>12.946</v>
      </c>
      <c r="BE26" s="46">
        <f>(BD26-BC26)/BC26</f>
        <v>0.05535175674574063</v>
      </c>
    </row>
    <row r="27" spans="3:57" ht="15">
      <c r="C27" s="51"/>
      <c r="H27" s="51"/>
      <c r="L27" s="51"/>
      <c r="O27" s="51"/>
      <c r="R27" s="51"/>
      <c r="T27" s="48" t="s">
        <v>78</v>
      </c>
      <c r="U27" s="50">
        <f>SUM(U11:U25)</f>
        <v>-823</v>
      </c>
      <c r="W27" s="48" t="s">
        <v>78</v>
      </c>
      <c r="X27" s="50">
        <f>SUM(X11:X25)</f>
        <v>-912.3470000000001</v>
      </c>
      <c r="Z27" s="44" t="s">
        <v>79</v>
      </c>
      <c r="AA27" s="37"/>
      <c r="AB27" s="43">
        <f>SUM(AB13:AB25)</f>
        <v>-994.9809999999998</v>
      </c>
      <c r="AG27" s="44" t="s">
        <v>79</v>
      </c>
      <c r="AH27" s="37"/>
      <c r="AI27" s="43">
        <f>SUM(AI13:AI25)</f>
        <v>-1009.3310000000002</v>
      </c>
      <c r="AL27" s="44" t="s">
        <v>79</v>
      </c>
      <c r="AM27" s="37"/>
      <c r="AN27" s="49">
        <f>SUM(AN13:AN25)</f>
        <v>-1689.83</v>
      </c>
      <c r="AO27" s="43"/>
      <c r="AP27" s="43"/>
      <c r="AQ27" s="43"/>
      <c r="AR27" s="43"/>
      <c r="AS27" s="43"/>
      <c r="AT27" s="43"/>
      <c r="BE27" s="46"/>
    </row>
    <row r="28" spans="2:57" ht="15">
      <c r="B28" s="48" t="s">
        <v>78</v>
      </c>
      <c r="C28" s="47">
        <f>SUM(C11:C26)</f>
        <v>-580.3000000000001</v>
      </c>
      <c r="G28" s="48" t="s">
        <v>78</v>
      </c>
      <c r="H28" s="47">
        <f>SUM(H11:H26)</f>
        <v>-867.3000000000001</v>
      </c>
      <c r="K28" s="48" t="s">
        <v>78</v>
      </c>
      <c r="L28" s="47">
        <f>SUM(L11:L26)</f>
        <v>-939.1</v>
      </c>
      <c r="N28" s="48" t="s">
        <v>78</v>
      </c>
      <c r="O28" s="47">
        <f>SUM(O11:O26)</f>
        <v>-941.75</v>
      </c>
      <c r="Q28" s="48" t="s">
        <v>78</v>
      </c>
      <c r="R28" s="47">
        <f>SUM(R11:R26)</f>
        <v>-937</v>
      </c>
      <c r="U28" s="45"/>
      <c r="X28" s="45"/>
      <c r="Z28" s="44"/>
      <c r="AA28" s="37"/>
      <c r="AB28" s="43"/>
      <c r="BC28" s="34">
        <v>12.755</v>
      </c>
      <c r="BD28" s="34">
        <v>12.101</v>
      </c>
      <c r="BE28" s="46">
        <f>(BD28-BC28)/BC28</f>
        <v>-0.051274010192081526</v>
      </c>
    </row>
    <row r="29" spans="20:57" ht="15">
      <c r="T29" s="41"/>
      <c r="U29" s="45"/>
      <c r="W29" s="41"/>
      <c r="X29" s="45"/>
      <c r="Z29" s="44"/>
      <c r="AA29" s="37"/>
      <c r="AB29" s="43"/>
      <c r="AR29" s="34" t="s">
        <v>77</v>
      </c>
      <c r="AS29" s="34">
        <f>AS27+AS28</f>
        <v>0</v>
      </c>
      <c r="BE29" s="46"/>
    </row>
    <row r="30" spans="14:57" ht="15">
      <c r="N30" s="41" t="s">
        <v>76</v>
      </c>
      <c r="Q30" s="41" t="s">
        <v>75</v>
      </c>
      <c r="T30" s="41" t="s">
        <v>74</v>
      </c>
      <c r="U30" s="45"/>
      <c r="W30" s="41" t="s">
        <v>74</v>
      </c>
      <c r="X30" s="45"/>
      <c r="Z30" s="44"/>
      <c r="AA30" s="37"/>
      <c r="AB30" s="43"/>
      <c r="BC30" s="34">
        <v>10.646</v>
      </c>
      <c r="BD30" s="34">
        <v>10.01</v>
      </c>
      <c r="BE30" s="46">
        <f>(BD30-BC30)/BC30</f>
        <v>-0.059740747698666254</v>
      </c>
    </row>
    <row r="31" spans="17:45" ht="15">
      <c r="Q31" s="41" t="s">
        <v>73</v>
      </c>
      <c r="T31" s="41"/>
      <c r="U31" s="45"/>
      <c r="W31" s="41"/>
      <c r="X31" s="45"/>
      <c r="Z31" s="44"/>
      <c r="AA31" s="37"/>
      <c r="AB31" s="43"/>
      <c r="AR31" s="34" t="s">
        <v>72</v>
      </c>
      <c r="AS31" s="34">
        <f>AS23-AS29</f>
        <v>0</v>
      </c>
    </row>
    <row r="32" spans="17:28" ht="15">
      <c r="Q32" s="41" t="s">
        <v>71</v>
      </c>
      <c r="T32" s="41" t="s">
        <v>63</v>
      </c>
      <c r="W32" s="41" t="s">
        <v>63</v>
      </c>
      <c r="Z32" s="37"/>
      <c r="AA32" s="37"/>
      <c r="AB32" s="40"/>
    </row>
    <row r="33" spans="2:28" ht="15">
      <c r="B33" s="41" t="s">
        <v>63</v>
      </c>
      <c r="G33" s="41" t="s">
        <v>63</v>
      </c>
      <c r="K33" s="41" t="s">
        <v>63</v>
      </c>
      <c r="N33" s="41" t="s">
        <v>63</v>
      </c>
      <c r="Q33" s="41" t="s">
        <v>63</v>
      </c>
      <c r="T33" s="41" t="s">
        <v>62</v>
      </c>
      <c r="W33" s="41" t="s">
        <v>62</v>
      </c>
      <c r="Z33" s="37"/>
      <c r="AA33" s="38"/>
      <c r="AB33" s="40"/>
    </row>
    <row r="34" spans="2:28" ht="15">
      <c r="B34" s="41" t="s">
        <v>62</v>
      </c>
      <c r="G34" s="41" t="s">
        <v>62</v>
      </c>
      <c r="K34" s="41" t="s">
        <v>62</v>
      </c>
      <c r="N34" s="41" t="s">
        <v>62</v>
      </c>
      <c r="Q34" s="41" t="s">
        <v>62</v>
      </c>
      <c r="T34" s="41" t="s">
        <v>61</v>
      </c>
      <c r="W34" s="41" t="s">
        <v>61</v>
      </c>
      <c r="Z34" s="37"/>
      <c r="AA34" s="38"/>
      <c r="AB34" s="40"/>
    </row>
    <row r="35" spans="2:45" ht="15">
      <c r="B35" s="41" t="s">
        <v>61</v>
      </c>
      <c r="G35" s="41" t="s">
        <v>61</v>
      </c>
      <c r="K35" s="41" t="s">
        <v>61</v>
      </c>
      <c r="N35" s="41" t="s">
        <v>61</v>
      </c>
      <c r="Q35" s="41" t="s">
        <v>61</v>
      </c>
      <c r="T35" s="41" t="s">
        <v>60</v>
      </c>
      <c r="W35" s="41" t="s">
        <v>60</v>
      </c>
      <c r="Z35" s="37"/>
      <c r="AA35" s="38"/>
      <c r="AB35" s="40"/>
      <c r="AS35" s="42"/>
    </row>
    <row r="36" spans="2:28" ht="15">
      <c r="B36" s="41" t="s">
        <v>60</v>
      </c>
      <c r="G36" s="41" t="s">
        <v>60</v>
      </c>
      <c r="K36" s="41" t="s">
        <v>60</v>
      </c>
      <c r="N36" s="41" t="s">
        <v>60</v>
      </c>
      <c r="Q36" s="41" t="s">
        <v>60</v>
      </c>
      <c r="Z36" s="37"/>
      <c r="AA36" s="38"/>
      <c r="AB36" s="40"/>
    </row>
    <row r="37" spans="20:28" ht="15">
      <c r="T37" s="39" t="s">
        <v>70</v>
      </c>
      <c r="W37" s="39" t="s">
        <v>69</v>
      </c>
      <c r="Z37" s="37"/>
      <c r="AA37" s="38"/>
      <c r="AB37" s="40"/>
    </row>
    <row r="38" spans="2:38" ht="15">
      <c r="B38" s="39" t="s">
        <v>68</v>
      </c>
      <c r="G38" s="39" t="s">
        <v>67</v>
      </c>
      <c r="K38" s="39" t="s">
        <v>66</v>
      </c>
      <c r="N38" s="39" t="s">
        <v>65</v>
      </c>
      <c r="Q38" s="39" t="s">
        <v>64</v>
      </c>
      <c r="Z38" s="38" t="s">
        <v>63</v>
      </c>
      <c r="AB38" s="37"/>
      <c r="AG38" s="38" t="s">
        <v>63</v>
      </c>
      <c r="AL38" s="38" t="s">
        <v>63</v>
      </c>
    </row>
    <row r="39" spans="26:38" ht="15">
      <c r="Z39" s="38" t="s">
        <v>62</v>
      </c>
      <c r="AB39" s="37"/>
      <c r="AG39" s="38" t="s">
        <v>62</v>
      </c>
      <c r="AL39" s="38" t="s">
        <v>62</v>
      </c>
    </row>
    <row r="40" spans="26:38" ht="15">
      <c r="Z40" s="38" t="s">
        <v>61</v>
      </c>
      <c r="AB40" s="37"/>
      <c r="AG40" s="38" t="s">
        <v>61</v>
      </c>
      <c r="AL40" s="38" t="s">
        <v>61</v>
      </c>
    </row>
    <row r="41" spans="26:38" ht="15">
      <c r="Z41" s="38" t="s">
        <v>60</v>
      </c>
      <c r="AB41" s="37"/>
      <c r="AG41" s="38" t="s">
        <v>60</v>
      </c>
      <c r="AL41" s="38" t="s">
        <v>60</v>
      </c>
    </row>
    <row r="42" spans="26:38" ht="15">
      <c r="Z42" s="37"/>
      <c r="AB42" s="37"/>
      <c r="AG42" s="37"/>
      <c r="AL42" s="37"/>
    </row>
    <row r="43" spans="26:39" ht="15">
      <c r="Z43" s="36" t="s">
        <v>59</v>
      </c>
      <c r="AB43" s="37"/>
      <c r="AG43" s="36" t="s">
        <v>58</v>
      </c>
      <c r="AL43" s="36"/>
      <c r="AM43" s="35"/>
    </row>
  </sheetData>
  <mergeCells count="10">
    <mergeCell ref="Z7:AB7"/>
    <mergeCell ref="AG7:AI7"/>
    <mergeCell ref="AL7:AN7"/>
    <mergeCell ref="Z1:AB1"/>
    <mergeCell ref="Z4:AB4"/>
    <mergeCell ref="AG4:AI4"/>
    <mergeCell ref="AL4:AN4"/>
    <mergeCell ref="Z5:AB5"/>
    <mergeCell ref="AG5:AI5"/>
    <mergeCell ref="AL5:AN5"/>
  </mergeCells>
  <printOptions horizontalCentered="1"/>
  <pageMargins left="0.7" right="0.7" top="0.75" bottom="0.75" header="0.3" footer="0.3"/>
  <pageSetup horizontalDpi="600" verticalDpi="600" orientation="portrait" r:id="rId1"/>
  <colBreaks count="1" manualBreakCount="1">
    <brk id="16"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tabSelected="1" zoomScale="87" zoomScaleNormal="87" workbookViewId="0" topLeftCell="A16">
      <selection activeCell="E36" sqref="E36"/>
    </sheetView>
  </sheetViews>
  <sheetFormatPr defaultColWidth="12.421875" defaultRowHeight="15"/>
  <cols>
    <col min="1" max="1" width="2.7109375" style="37" customWidth="1"/>
    <col min="2" max="2" width="15.421875" style="37" bestFit="1" customWidth="1"/>
    <col min="3" max="7" width="12.421875" style="37" customWidth="1"/>
    <col min="8" max="9" width="3.28125" style="37" customWidth="1"/>
    <col min="10" max="16384" width="12.421875" style="37" customWidth="1"/>
  </cols>
  <sheetData>
    <row r="1" spans="2:7" ht="15">
      <c r="B1" s="101" t="s">
        <v>148</v>
      </c>
      <c r="C1" s="99"/>
      <c r="D1" s="99"/>
      <c r="E1" s="99"/>
      <c r="F1" s="99"/>
      <c r="G1" s="99"/>
    </row>
    <row r="4" spans="2:7" ht="15">
      <c r="B4" s="106" t="s">
        <v>147</v>
      </c>
      <c r="C4" s="106"/>
      <c r="D4" s="106"/>
      <c r="E4" s="106"/>
      <c r="F4" s="106"/>
      <c r="G4" s="106"/>
    </row>
    <row r="5" spans="2:7" ht="15">
      <c r="B5" s="102" t="s">
        <v>146</v>
      </c>
      <c r="C5" s="102"/>
      <c r="D5" s="102"/>
      <c r="E5" s="102"/>
      <c r="F5" s="102"/>
      <c r="G5" s="102"/>
    </row>
    <row r="6" spans="2:7" ht="15">
      <c r="B6" s="95"/>
      <c r="C6" s="95"/>
      <c r="D6" s="95"/>
      <c r="E6" s="95"/>
      <c r="F6" s="95"/>
      <c r="G6" s="77"/>
    </row>
    <row r="8" spans="2:7" ht="15">
      <c r="B8" s="103" t="s">
        <v>145</v>
      </c>
      <c r="C8" s="105" t="s">
        <v>144</v>
      </c>
      <c r="D8" s="105"/>
      <c r="E8" s="105"/>
      <c r="F8" s="105"/>
      <c r="G8" s="105"/>
    </row>
    <row r="9" spans="2:7" ht="15">
      <c r="B9" s="104"/>
      <c r="C9" s="94" t="s">
        <v>143</v>
      </c>
      <c r="D9" s="94" t="s">
        <v>142</v>
      </c>
      <c r="E9" s="94" t="s">
        <v>141</v>
      </c>
      <c r="F9" s="94" t="s">
        <v>140</v>
      </c>
      <c r="G9" s="94" t="s">
        <v>139</v>
      </c>
    </row>
    <row r="10" spans="2:7" ht="15">
      <c r="B10" s="93">
        <v>2000</v>
      </c>
      <c r="C10" s="92">
        <v>10.366</v>
      </c>
      <c r="D10" s="92">
        <v>11.167</v>
      </c>
      <c r="E10" s="92">
        <v>10.851</v>
      </c>
      <c r="F10" s="92">
        <v>9.398</v>
      </c>
      <c r="G10" s="92">
        <v>9.989</v>
      </c>
    </row>
    <row r="11" spans="2:7" ht="15">
      <c r="B11" s="90">
        <v>2001</v>
      </c>
      <c r="C11" s="88">
        <v>10.366</v>
      </c>
      <c r="D11" s="88">
        <v>11.255</v>
      </c>
      <c r="E11" s="88">
        <v>10.847</v>
      </c>
      <c r="F11" s="88">
        <v>10.54</v>
      </c>
      <c r="G11" s="88">
        <v>9.768</v>
      </c>
    </row>
    <row r="12" spans="2:7" ht="15">
      <c r="B12" s="90">
        <v>2002</v>
      </c>
      <c r="C12" s="88">
        <v>10.366</v>
      </c>
      <c r="D12" s="88">
        <v>11.609</v>
      </c>
      <c r="E12" s="88">
        <v>10.792</v>
      </c>
      <c r="F12" s="88">
        <v>10.541</v>
      </c>
      <c r="G12" s="88">
        <v>9.712</v>
      </c>
    </row>
    <row r="13" spans="2:7" ht="15">
      <c r="B13" s="91" t="s">
        <v>138</v>
      </c>
      <c r="C13" s="88">
        <v>10.366</v>
      </c>
      <c r="D13" s="88">
        <v>11.936</v>
      </c>
      <c r="E13" s="88">
        <v>10.564</v>
      </c>
      <c r="F13" s="88">
        <v>10.607</v>
      </c>
      <c r="G13" s="88">
        <v>9.776</v>
      </c>
    </row>
    <row r="14" spans="2:7" ht="15">
      <c r="B14" s="91" t="s">
        <v>137</v>
      </c>
      <c r="C14" s="88">
        <v>12.283</v>
      </c>
      <c r="D14" s="88">
        <v>14.16</v>
      </c>
      <c r="E14" s="88">
        <v>12.517</v>
      </c>
      <c r="F14" s="88">
        <v>12.565</v>
      </c>
      <c r="G14" s="88">
        <v>11.58</v>
      </c>
    </row>
    <row r="15" spans="2:7" ht="15">
      <c r="B15" s="90">
        <v>2004</v>
      </c>
      <c r="C15" s="88">
        <v>12.283</v>
      </c>
      <c r="D15" s="88">
        <v>14.55</v>
      </c>
      <c r="E15" s="88">
        <v>12.62</v>
      </c>
      <c r="F15" s="88">
        <v>12.418</v>
      </c>
      <c r="G15" s="88">
        <v>11.431</v>
      </c>
    </row>
    <row r="16" spans="2:7" ht="15">
      <c r="B16" s="90">
        <v>2005</v>
      </c>
      <c r="C16" s="88">
        <v>12.283</v>
      </c>
      <c r="D16" s="88">
        <v>15.094</v>
      </c>
      <c r="E16" s="88">
        <v>12.216</v>
      </c>
      <c r="F16" s="88">
        <v>12.553</v>
      </c>
      <c r="G16" s="88">
        <v>11.558</v>
      </c>
    </row>
    <row r="17" spans="2:7" ht="15">
      <c r="B17" s="90">
        <v>2006</v>
      </c>
      <c r="C17" s="88">
        <v>12.283</v>
      </c>
      <c r="D17" s="88">
        <v>15.746</v>
      </c>
      <c r="E17" s="88">
        <v>12.396</v>
      </c>
      <c r="F17" s="88">
        <v>12.309</v>
      </c>
      <c r="G17" s="88">
        <v>11.306</v>
      </c>
    </row>
    <row r="18" spans="2:7" ht="15">
      <c r="B18" s="90">
        <v>2007</v>
      </c>
      <c r="C18" s="88">
        <v>12.283</v>
      </c>
      <c r="D18" s="88">
        <v>16.118</v>
      </c>
      <c r="E18" s="88">
        <v>12.737</v>
      </c>
      <c r="F18" s="88">
        <v>12.007</v>
      </c>
      <c r="G18" s="88">
        <v>10.997</v>
      </c>
    </row>
    <row r="19" spans="2:7" ht="15">
      <c r="B19" s="90">
        <v>2008</v>
      </c>
      <c r="C19" s="88">
        <v>11.423</v>
      </c>
      <c r="D19" s="88">
        <v>15.434</v>
      </c>
      <c r="E19" s="88">
        <v>11.928</v>
      </c>
      <c r="F19" s="88">
        <v>11.577</v>
      </c>
      <c r="G19" s="88">
        <v>10.059</v>
      </c>
    </row>
    <row r="20" spans="2:7" ht="15">
      <c r="B20" s="91" t="s">
        <v>136</v>
      </c>
      <c r="C20" s="88">
        <v>11.423</v>
      </c>
      <c r="D20" s="88">
        <v>15.605</v>
      </c>
      <c r="E20" s="88">
        <v>12.139</v>
      </c>
      <c r="F20" s="88">
        <v>11.698</v>
      </c>
      <c r="G20" s="88">
        <v>9.87</v>
      </c>
    </row>
    <row r="21" spans="2:7" ht="15">
      <c r="B21" s="91" t="s">
        <v>135</v>
      </c>
      <c r="C21" s="88">
        <v>12.283</v>
      </c>
      <c r="D21" s="88">
        <v>16.787</v>
      </c>
      <c r="E21" s="88">
        <v>13.053</v>
      </c>
      <c r="F21" s="88">
        <v>12.577</v>
      </c>
      <c r="G21" s="88">
        <v>10.612</v>
      </c>
    </row>
    <row r="22" spans="2:7" ht="15">
      <c r="B22" s="90">
        <v>2010</v>
      </c>
      <c r="C22" s="88">
        <v>12.283</v>
      </c>
      <c r="D22" s="88">
        <v>17.088</v>
      </c>
      <c r="E22" s="88">
        <v>13.241</v>
      </c>
      <c r="F22" s="88">
        <v>12.743</v>
      </c>
      <c r="G22" s="88">
        <v>10.426</v>
      </c>
    </row>
    <row r="23" spans="2:7" ht="15">
      <c r="B23" s="90">
        <v>2011</v>
      </c>
      <c r="C23" s="88">
        <v>12.283</v>
      </c>
      <c r="D23" s="88">
        <v>17.364</v>
      </c>
      <c r="E23" s="88">
        <v>13.353</v>
      </c>
      <c r="F23" s="88">
        <v>12.631</v>
      </c>
      <c r="G23" s="88">
        <v>10.312</v>
      </c>
    </row>
    <row r="24" spans="2:7" ht="15">
      <c r="B24" s="90">
        <v>2012</v>
      </c>
      <c r="C24" s="88">
        <v>12.283</v>
      </c>
      <c r="D24" s="88">
        <v>18.205</v>
      </c>
      <c r="E24" s="88">
        <v>13.433</v>
      </c>
      <c r="F24" s="88">
        <v>12.473</v>
      </c>
      <c r="G24" s="88">
        <v>10.152</v>
      </c>
    </row>
    <row r="25" spans="2:7" ht="15">
      <c r="B25" s="90">
        <v>2013</v>
      </c>
      <c r="C25" s="88">
        <v>12.283</v>
      </c>
      <c r="D25" s="88">
        <v>18.569</v>
      </c>
      <c r="E25" s="88">
        <v>13.181</v>
      </c>
      <c r="F25" s="88">
        <v>12.477</v>
      </c>
      <c r="G25" s="88">
        <v>10.288</v>
      </c>
    </row>
    <row r="26" spans="2:7" ht="15">
      <c r="B26" s="90">
        <v>2014</v>
      </c>
      <c r="C26" s="88">
        <v>12.283</v>
      </c>
      <c r="D26" s="88">
        <v>19.191</v>
      </c>
      <c r="E26" s="88">
        <v>13.145</v>
      </c>
      <c r="F26" s="88">
        <v>11.902</v>
      </c>
      <c r="G26" s="88">
        <v>10.323</v>
      </c>
    </row>
    <row r="27" spans="2:7" ht="15">
      <c r="B27" s="90">
        <v>2015</v>
      </c>
      <c r="C27" s="88">
        <v>12.283</v>
      </c>
      <c r="D27" s="88">
        <v>19.157</v>
      </c>
      <c r="E27" s="88">
        <v>12.855</v>
      </c>
      <c r="F27" s="88">
        <v>11.125</v>
      </c>
      <c r="G27" s="88">
        <v>10.684</v>
      </c>
    </row>
    <row r="28" spans="2:7" ht="15">
      <c r="B28" s="90">
        <v>2016</v>
      </c>
      <c r="C28" s="88">
        <v>12.283</v>
      </c>
      <c r="D28" s="88">
        <v>19.554</v>
      </c>
      <c r="E28" s="88">
        <v>12.883</v>
      </c>
      <c r="F28" s="88">
        <v>10.813</v>
      </c>
      <c r="G28" s="88">
        <v>10.656</v>
      </c>
    </row>
    <row r="29" spans="2:7" ht="15">
      <c r="B29" s="90">
        <v>2017</v>
      </c>
      <c r="C29" s="88">
        <v>12.283</v>
      </c>
      <c r="D29" s="88">
        <v>19.991</v>
      </c>
      <c r="E29" s="88">
        <v>12.892</v>
      </c>
      <c r="F29" s="88">
        <v>10.934</v>
      </c>
      <c r="G29" s="88">
        <v>10.574</v>
      </c>
    </row>
    <row r="30" spans="2:7" ht="15">
      <c r="B30" s="90">
        <v>2018</v>
      </c>
      <c r="C30" s="88">
        <v>12.283</v>
      </c>
      <c r="D30" s="88">
        <v>20.385</v>
      </c>
      <c r="E30" s="88">
        <v>12.719</v>
      </c>
      <c r="F30" s="88">
        <v>11.891</v>
      </c>
      <c r="G30" s="88">
        <v>10.514</v>
      </c>
    </row>
    <row r="31" spans="2:7" ht="15">
      <c r="B31" s="89">
        <v>2019</v>
      </c>
      <c r="C31" s="88">
        <v>12.283</v>
      </c>
      <c r="D31" s="88">
        <v>20.919</v>
      </c>
      <c r="E31" s="88">
        <v>12.612</v>
      </c>
      <c r="F31" s="88">
        <v>12.093</v>
      </c>
      <c r="G31" s="88">
        <v>10.514</v>
      </c>
    </row>
    <row r="32" spans="2:10" ht="15">
      <c r="B32" s="87">
        <v>2020</v>
      </c>
      <c r="C32" s="86">
        <v>12.283</v>
      </c>
      <c r="D32" s="86">
        <v>21.167</v>
      </c>
      <c r="E32" s="86">
        <v>12.473</v>
      </c>
      <c r="F32" s="86">
        <v>12.536</v>
      </c>
      <c r="G32" s="86">
        <v>10.538</v>
      </c>
      <c r="J32" s="84"/>
    </row>
    <row r="33" spans="2:10" ht="15">
      <c r="B33" s="87">
        <v>2021</v>
      </c>
      <c r="C33" s="86">
        <v>12.283</v>
      </c>
      <c r="D33" s="86">
        <v>21.045</v>
      </c>
      <c r="E33" s="86">
        <v>12.267</v>
      </c>
      <c r="F33" s="86">
        <v>12.826</v>
      </c>
      <c r="G33" s="86">
        <v>10.694</v>
      </c>
      <c r="J33" s="84"/>
    </row>
    <row r="34" spans="2:10" ht="15">
      <c r="B34" s="87">
        <v>2022</v>
      </c>
      <c r="C34" s="86">
        <v>12.283</v>
      </c>
      <c r="D34" s="86">
        <v>19.963</v>
      </c>
      <c r="E34" s="86">
        <v>12.235</v>
      </c>
      <c r="F34" s="86">
        <v>12.289</v>
      </c>
      <c r="G34" s="86">
        <v>10.755</v>
      </c>
      <c r="J34" s="84"/>
    </row>
    <row r="35" spans="2:10" ht="15">
      <c r="B35" s="87">
        <v>2023</v>
      </c>
      <c r="C35" s="86">
        <v>12.283</v>
      </c>
      <c r="D35" s="86">
        <v>20.309</v>
      </c>
      <c r="E35" s="86">
        <v>12.267</v>
      </c>
      <c r="F35" s="86">
        <v>12.755</v>
      </c>
      <c r="G35" s="86">
        <v>10.646</v>
      </c>
      <c r="J35" s="84"/>
    </row>
    <row r="36" spans="2:10" ht="15">
      <c r="B36" s="87">
        <v>2024</v>
      </c>
      <c r="C36" s="86">
        <v>12.283</v>
      </c>
      <c r="D36" s="86">
        <v>20.085</v>
      </c>
      <c r="E36" s="86">
        <v>12.502</v>
      </c>
      <c r="F36" s="86">
        <v>12.094</v>
      </c>
      <c r="G36" s="86">
        <v>10.592</v>
      </c>
      <c r="J36" s="84"/>
    </row>
    <row r="37" spans="2:10" ht="15">
      <c r="B37" s="85" t="s">
        <v>134</v>
      </c>
      <c r="C37" s="73"/>
      <c r="D37" s="73"/>
      <c r="E37" s="73"/>
      <c r="F37" s="73"/>
      <c r="G37" s="73"/>
      <c r="J37" s="84"/>
    </row>
    <row r="38" ht="15">
      <c r="J38" s="83"/>
    </row>
  </sheetData>
  <mergeCells count="5">
    <mergeCell ref="B1:G1"/>
    <mergeCell ref="B5:G5"/>
    <mergeCell ref="B8:B9"/>
    <mergeCell ref="C8:G8"/>
    <mergeCell ref="B4:G4"/>
  </mergeCells>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Enache, Maria</dc:creator>
  <cp:keywords/>
  <dc:description/>
  <cp:lastModifiedBy>DelFranco, Ruthie</cp:lastModifiedBy>
  <cp:lastPrinted>2023-06-29T20:13:26Z</cp:lastPrinted>
  <dcterms:created xsi:type="dcterms:W3CDTF">2016-06-09T20:34:49Z</dcterms:created>
  <dcterms:modified xsi:type="dcterms:W3CDTF">2023-09-27T17:05:44Z</dcterms:modified>
  <cp:category/>
  <cp:version/>
  <cp:contentType/>
  <cp:contentStatus/>
</cp:coreProperties>
</file>